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BİLGİ GİRİŞİ" sheetId="1" r:id="rId1"/>
    <sheet name="Teklif Formu" sheetId="2" r:id="rId2"/>
    <sheet name="Davet Mektubu" sheetId="3" r:id="rId3"/>
    <sheet name="TEBLİGAT" sheetId="4" r:id="rId4"/>
    <sheet name="TEBİGAT LİSTESİ" sheetId="5" r:id="rId5"/>
    <sheet name="DOSYA İADE (Teklif Aşamasında)" sheetId="6" r:id="rId6"/>
  </sheets>
  <definedNames/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E8" authorId="0">
      <text>
        <r>
          <rPr>
            <b/>
            <sz val="9"/>
            <rFont val="Tahoma"/>
            <family val="2"/>
          </rPr>
          <t xml:space="preserve">Teklif Aşamasında kalmasının nedeni, örneğin, müştekinin uzlaşma teklifini red etmesi vb. </t>
        </r>
      </text>
    </comment>
  </commentList>
</comments>
</file>

<file path=xl/comments2.xml><?xml version="1.0" encoding="utf-8"?>
<comments xmlns="http://schemas.openxmlformats.org/spreadsheetml/2006/main">
  <authors>
    <author>DELL</author>
  </authors>
  <commentList>
    <comment ref="AB16" authorId="0">
      <text>
        <r>
          <rPr>
            <b/>
            <sz val="9"/>
            <rFont val="Tahoma"/>
            <family val="2"/>
          </rPr>
          <t>Lütfen Uzlaştırmacı İsmini Giriniz</t>
        </r>
      </text>
    </comment>
    <comment ref="AB17" authorId="0">
      <text>
        <r>
          <rPr>
            <b/>
            <sz val="9"/>
            <rFont val="Tahoma"/>
            <family val="2"/>
          </rPr>
          <t>Uzlaştırmacı Sicil Numarasını Giriniz</t>
        </r>
      </text>
    </comment>
    <comment ref="G7" authorId="0">
      <text>
        <r>
          <rPr>
            <b/>
            <sz val="9"/>
            <rFont val="Tahoma"/>
            <family val="2"/>
          </rPr>
          <t>Uzlaştırma Dosya Numarasını giriniz.</t>
        </r>
      </text>
    </comment>
  </commentList>
</comments>
</file>

<file path=xl/sharedStrings.xml><?xml version="1.0" encoding="utf-8"?>
<sst xmlns="http://schemas.openxmlformats.org/spreadsheetml/2006/main" count="168" uniqueCount="147">
  <si>
    <t>T.C.</t>
  </si>
  <si>
    <t>(UZLAŞTIRMA BÜROSU)</t>
  </si>
  <si>
    <t xml:space="preserve"> TEBLİGAT (NORMAL) LİSTESİ </t>
  </si>
  <si>
    <t>SIRA NO</t>
  </si>
  <si>
    <t>GİDECEĞİ YER</t>
  </si>
  <si>
    <t>BARKOD NO</t>
  </si>
  <si>
    <t>TESLİM EDEN</t>
  </si>
  <si>
    <t>TESLİM ALAN</t>
  </si>
  <si>
    <t>T E B L İ Ğ    M A Z B A T A S I</t>
  </si>
  <si>
    <t>1-</t>
  </si>
  <si>
    <t>Adresinde veya ..........................da muhatap ..........................................</t>
  </si>
  <si>
    <t>Örnek No: 25</t>
  </si>
  <si>
    <t>2-</t>
  </si>
  <si>
    <t>........................... sebebiyle muhatap yerine ............................................</t>
  </si>
  <si>
    <t>UZLAŞTIRMA BÜROSU</t>
  </si>
  <si>
    <t>İADE EDİLECEĞİ MERCİ</t>
  </si>
  <si>
    <t>3-</t>
  </si>
  <si>
    <t>Tebliğin yapılamaması ............................... sebebiyle temin edilemediğinden</t>
  </si>
  <si>
    <t>Taahhüt No:</t>
  </si>
  <si>
    <t>............................................................................................................</t>
  </si>
  <si>
    <t>4-</t>
  </si>
  <si>
    <t>Muhatabın muvakkaten ..................... gittiği ............................. Tarafından</t>
  </si>
  <si>
    <t>bildirildiğinden .......................................................................................</t>
  </si>
  <si>
    <t>5-</t>
  </si>
  <si>
    <t>(...........) mehil tayin edilip (ikinci defa) tebligat çıkarıldığından keyfiyet haber</t>
  </si>
  <si>
    <t>Muhatabın</t>
  </si>
  <si>
    <t>verilerek muhatap yerine ......................................................................</t>
  </si>
  <si>
    <t>6-</t>
  </si>
  <si>
    <t>.............................................. tebellüğden imtina ettiğinden ..................</t>
  </si>
  <si>
    <t>........................................................................................................</t>
  </si>
  <si>
    <t>7-</t>
  </si>
  <si>
    <t>Adreste kimse bulunmaması üzerine ....................................................</t>
  </si>
  <si>
    <t>adresinde oturur</t>
  </si>
  <si>
    <t>8-</t>
  </si>
  <si>
    <t xml:space="preserve">Tebliğ yapılacak kimse  ..................................... sebebiyle imtina ettiğinden </t>
  </si>
  <si>
    <t>Tebliğ tarihinden itibaren 3 gün içerisinde cevap vermediğiniz</t>
  </si>
  <si>
    <t>......................................... huzurunda .................................................</t>
  </si>
  <si>
    <t>taktirde teklifi reddetmiş sayılacağınız ihtar olunur.</t>
  </si>
  <si>
    <t>Tebligat yapılanın:</t>
  </si>
  <si>
    <t>(Tebliğ Tarihi)                        (Parmak izi)                              (İmzası)</t>
  </si>
  <si>
    <t xml:space="preserve">                                                        Mühür ve İmza</t>
  </si>
  <si>
    <t>..................                           ......................                         ..............</t>
  </si>
  <si>
    <t>Tebliğ memurunun imzası</t>
  </si>
  <si>
    <t>Muhatap adresini değiştirmişse tebliğ memuru tarafından tespit edilen yeni</t>
  </si>
  <si>
    <t>VARDIR</t>
  </si>
  <si>
    <t>adresi:</t>
  </si>
  <si>
    <t>----------------------------------------------------------------------------------------------------------------------------------------------------------</t>
  </si>
  <si>
    <t xml:space="preserve">T E B L İ Ğ     Z A R F I </t>
  </si>
  <si>
    <t xml:space="preserve"> </t>
  </si>
  <si>
    <t>Uzlaştırma Dosya No:</t>
  </si>
  <si>
    <t>[ADI SOYADI ]:</t>
  </si>
  <si>
    <t>[ADRESİ ]:</t>
  </si>
  <si>
    <t>Uzlaştırmacı</t>
  </si>
  <si>
    <t xml:space="preserve">CUMHURİYET BAŞSAVCILIĞI </t>
  </si>
  <si>
    <t>…………………………………………………………….</t>
  </si>
  <si>
    <t>BU ZARFTA;</t>
  </si>
  <si>
    <t>Teklif Formu ve Davet Mektubu vardır</t>
  </si>
  <si>
    <t>UZLAŞMA  TEKLİF FORMU</t>
  </si>
  <si>
    <t xml:space="preserve">  CUMHURİYET BAŞSAVCILIĞI</t>
  </si>
  <si>
    <t>Uzlaştırma No:</t>
  </si>
  <si>
    <t>suçların uzlaştırmaya tâbi olması nedeniyle aşağıda açık kimliği belirtilen kişiye bu formun</t>
  </si>
  <si>
    <t>(D) bölümünde yer alan uzlaştırmanın mahiyeti ile uzlaşmayı kabul veya reddetmenin hukuki sonuçları anlatılarak</t>
  </si>
  <si>
    <t xml:space="preserve">uzlaşma teklifinde bulunulmuştur. </t>
  </si>
  <si>
    <t xml:space="preserve">Teklifte Bulunan </t>
  </si>
  <si>
    <t>2. (....) Mağdurun Kanuni Temsilcisi</t>
  </si>
  <si>
    <t>3. (....) Suçtan Zarar Gören</t>
  </si>
  <si>
    <t>4. (....) Suçtan Zarar Görenin Kanuni Temsilcisi</t>
  </si>
  <si>
    <t>5. (....) Şüpheli/Sanık</t>
  </si>
  <si>
    <t>6. (....) Şüphelinin/Sanığın Kanuni Temsilcisi</t>
  </si>
  <si>
    <t xml:space="preserve">1. T.C. Kimlik No </t>
  </si>
  <si>
    <t xml:space="preserve">2. Adı Soyadı </t>
  </si>
  <si>
    <t xml:space="preserve">3. Baba Adı </t>
  </si>
  <si>
    <t xml:space="preserve">4. Anne adı </t>
  </si>
  <si>
    <t xml:space="preserve">5. Doğum Yeri ve Tarihi </t>
  </si>
  <si>
    <t>6. Adres ve iletişim Bilgileri</t>
  </si>
  <si>
    <t>EK-4</t>
  </si>
  <si>
    <r>
      <rPr>
        <b/>
        <sz val="10"/>
        <rFont val="Arial Tur"/>
        <family val="0"/>
      </rPr>
      <t>A.</t>
    </r>
    <r>
      <rPr>
        <sz val="10"/>
        <rFont val="Arial Tur"/>
        <family val="2"/>
      </rPr>
      <t xml:space="preserve"> 5271 sayılı Ceza Muhakemesi Kanunu’nun 253 ve 254 üncü maddeleri çerçevesinde, kovuşturma/soruşturma </t>
    </r>
  </si>
  <si>
    <t>D. Uzlaştırmanın mahiyeti ile uzlaşmayı kabul veya reddetmenin hukuki sonuçları:</t>
  </si>
  <si>
    <t xml:space="preserve">UZLAŞTIRMANIN MAHİYETİ, UZLAŞMAYI KABUL VEYA REDDETMENİN HUKUKİ SONUÇLARINI </t>
  </si>
  <si>
    <t xml:space="preserve"> Şahsıma yapılan uzlaşma teklifini;</t>
  </si>
  <si>
    <t>İnceleyip üç gün içinde beyanda bulunmak
 istiyorum</t>
  </si>
  <si>
    <t>Kabul ediyorum.</t>
  </si>
  <si>
    <t>Kabul etmiyorum</t>
  </si>
  <si>
    <t>Saat:….</t>
  </si>
  <si>
    <t>İmza:</t>
  </si>
  <si>
    <t xml:space="preserve">  ANLADIM. FORMUN BİR ÖRNEĞİNİ ALDIM.</t>
  </si>
  <si>
    <t>1. (...) Müşteki/Katılan</t>
  </si>
  <si>
    <t>DOĞUM  YERİ VE TARİHİ</t>
  </si>
  <si>
    <t>MUHATABIN</t>
  </si>
  <si>
    <t>UZLAŞTIRMACININ</t>
  </si>
  <si>
    <t>UZLAŞTIRMA DOSYASININ</t>
  </si>
  <si>
    <t>Mühür ve İmza</t>
  </si>
  <si>
    <t>DOSYA
 NO</t>
  </si>
  <si>
    <t>MUHATABIN
ADI-SOYADI</t>
  </si>
  <si>
    <t>UZLAŞTIRMA GÖRÜŞMESİNE DAVET MAKTUBU</t>
  </si>
  <si>
    <t>Sn:</t>
  </si>
  <si>
    <t>Saygılarımla bilgilerinize  sunarım</t>
  </si>
  <si>
    <t>Tel    :</t>
  </si>
  <si>
    <t>Mail  :</t>
  </si>
  <si>
    <t>Adres:</t>
  </si>
  <si>
    <t>UZLAŞTIRMACI İLETİŞİM BİLGİLERİ</t>
  </si>
  <si>
    <t>TELEFON         :</t>
  </si>
  <si>
    <t xml:space="preserve">SİCİLİ                :     </t>
  </si>
  <si>
    <t>ADI SOYADI     :</t>
  </si>
  <si>
    <t>MAİL                  :</t>
  </si>
  <si>
    <t>ADRES             :</t>
  </si>
  <si>
    <t>Adres  2 satır  :</t>
  </si>
  <si>
    <r>
      <t>Eki:</t>
    </r>
    <r>
      <rPr>
        <sz val="13"/>
        <rFont val="Times New Roman"/>
        <family val="1"/>
      </rPr>
      <t>Uzlaştırma Teklif Formu</t>
    </r>
  </si>
  <si>
    <t>B. UZLAŞMA TEKLİFİ 
YAPILAN</t>
  </si>
  <si>
    <t>C. UZLAŞMA TEKLİFİ
 YAPILAN KİŞİNİN</t>
  </si>
  <si>
    <t>ADI SOYADI                      :</t>
  </si>
  <si>
    <t>BABA ADI                          :</t>
  </si>
  <si>
    <t>ANA ADI                             :</t>
  </si>
  <si>
    <t>T.C. KİMLİK NO'SU          :</t>
  </si>
  <si>
    <t>ADRESİ  (1 Satır )            :</t>
  </si>
  <si>
    <t>ADRESİ  (2 Satır )            :</t>
  </si>
  <si>
    <t>İLGİLİ SAVCILIK                :</t>
  </si>
  <si>
    <t>UZLAŞTIRMA DOSYA NO:</t>
  </si>
  <si>
    <t>MAHKEME DOSYA NO     :</t>
  </si>
  <si>
    <t>SUÇLAR                             :</t>
  </si>
  <si>
    <t>TEBLİGAT</t>
  </si>
  <si>
    <t>BANDROL NO :</t>
  </si>
  <si>
    <t>CUMHURİYET BAŞSAVCILIĞI</t>
  </si>
  <si>
    <t>(Uzlaştırma Bürosuna)</t>
  </si>
  <si>
    <t>Uzlaştırma No  :</t>
  </si>
  <si>
    <t>Cumhuriyet Başsavcılığı Uzlaştırma Bürosu tarafından tarafıma teslim</t>
  </si>
  <si>
    <t xml:space="preserve">edilen, yukarıda dosya numarası yazılı olan  Cumhuriyet Başsavcılığı Uzlaştırma Büronuzun </t>
  </si>
  <si>
    <t xml:space="preserve">Ceza Muhakemesinde Uzlaştırma Yönetmeliği'ne uygun olarak taraflar davet edilmiş, olup, </t>
  </si>
  <si>
    <t>tarafımdan yapılan görüşmeler neticesinde;</t>
  </si>
  <si>
    <t>uzlaşma kapsamında düzenlenen evrak asılları dilekçem ekinde sunulmuştur.</t>
  </si>
  <si>
    <t xml:space="preserve">Bilgi ve gereğini saygılarımla arz ederim. </t>
  </si>
  <si>
    <r>
      <rPr>
        <b/>
        <sz val="12"/>
        <rFont val="Arial Tur"/>
        <family val="0"/>
      </rPr>
      <t>Eki:1-</t>
    </r>
    <r>
      <rPr>
        <sz val="12"/>
        <rFont val="Arial Tur"/>
        <family val="2"/>
      </rPr>
      <t xml:space="preserve"> …. Adet teklif formu aslı </t>
    </r>
  </si>
  <si>
    <r>
      <t xml:space="preserve"> </t>
    </r>
    <r>
      <rPr>
        <b/>
        <sz val="12"/>
        <rFont val="Arial Tur"/>
        <family val="0"/>
      </rPr>
      <t>2</t>
    </r>
    <r>
      <rPr>
        <sz val="12"/>
        <rFont val="Arial Tur"/>
        <family val="2"/>
      </rPr>
      <t>-…. Adet tebligat zarfı aslı</t>
    </r>
  </si>
  <si>
    <t>UZLAŞMAMA NEDENİ</t>
  </si>
  <si>
    <r>
      <t xml:space="preserve">nedeniyle, </t>
    </r>
    <r>
      <rPr>
        <b/>
        <sz val="12"/>
        <rFont val="Arial Tur"/>
        <family val="0"/>
      </rPr>
      <t>UZLAŞMA SAĞLANAMAMIŞ</t>
    </r>
    <r>
      <rPr>
        <sz val="12"/>
        <rFont val="Arial Tur"/>
        <family val="2"/>
      </rPr>
      <t xml:space="preserve"> olmakla tarafıma teslim edilen dosya ile tarafımdan</t>
    </r>
  </si>
  <si>
    <t>Dilekçe İndir</t>
  </si>
  <si>
    <t>XXXX</t>
  </si>
  <si>
    <t>YYYY</t>
  </si>
  <si>
    <t xml:space="preserve">ANKARA </t>
  </si>
  <si>
    <t xml:space="preserve">ÖRNEK MAH, ÖRNEK SOK, MERKEZ </t>
  </si>
  <si>
    <t>0 (000) 000 00 00</t>
  </si>
  <si>
    <t>….. @dilekceindir.com</t>
  </si>
  <si>
    <t>Örnek Mah. Örnek Cad</t>
  </si>
  <si>
    <t>Ankara</t>
  </si>
  <si>
    <t>2020/000</t>
  </si>
  <si>
    <t>Hırsızlık</t>
  </si>
  <si>
    <t>Müştekinin teklifi red etmesi</t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</si>
</sst>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dd/mm/yyyy"/>
    <numFmt numFmtId="165" formatCode="#0"/>
    <numFmt numFmtId="166" formatCode="00000"/>
    <numFmt numFmtId="167" formatCode="dd/mm/yy"/>
    <numFmt numFmtId="168" formatCode="&quot;Evet&quot;;&quot;Evet&quot;;&quot;Hayır&quot;"/>
    <numFmt numFmtId="169" formatCode="&quot;Doğru&quot;;&quot;Doğru&quot;;&quot;Yanlış&quot;"/>
    <numFmt numFmtId="170" formatCode="&quot;Açık&quot;;&quot;Açık&quot;;&quot;Kapalı&quot;"/>
    <numFmt numFmtId="171" formatCode="[$¥€-2]\ #,##0.00_);[Red]\([$€-2]\ #,##0.00\)"/>
    <numFmt numFmtId="172" formatCode="[$-41F]d\ mmmm\ yyyy\ dddd"/>
    <numFmt numFmtId="173" formatCode="[$-F800]dddd\,\ mmmm\ dd\,\ yyyy"/>
  </numFmts>
  <fonts count="63">
    <font>
      <sz val="10"/>
      <name val="Arial Tur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 Tur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7.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sz val="8"/>
      <name val="Arial"/>
      <family val="2"/>
    </font>
    <font>
      <b/>
      <sz val="10"/>
      <name val="Arial Tur"/>
      <family val="0"/>
    </font>
    <font>
      <b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.5"/>
      <name val="Arial Tur"/>
      <family val="0"/>
    </font>
    <font>
      <b/>
      <sz val="16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1" fontId="1" fillId="0" borderId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1" fillId="0" borderId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left" vertical="center" shrinkToFit="1"/>
    </xf>
    <xf numFmtId="0" fontId="10" fillId="35" borderId="0" xfId="0" applyNumberFormat="1" applyFont="1" applyFill="1" applyBorder="1" applyAlignment="1" applyProtection="1">
      <alignment horizontal="left"/>
      <protection/>
    </xf>
    <xf numFmtId="0" fontId="10" fillId="35" borderId="12" xfId="0" applyNumberFormat="1" applyFont="1" applyFill="1" applyBorder="1" applyAlignment="1" applyProtection="1">
      <alignment horizontal="left"/>
      <protection/>
    </xf>
    <xf numFmtId="0" fontId="10" fillId="35" borderId="13" xfId="0" applyNumberFormat="1" applyFont="1" applyFill="1" applyBorder="1" applyAlignment="1" applyProtection="1">
      <alignment horizontal="left"/>
      <protection/>
    </xf>
    <xf numFmtId="0" fontId="10" fillId="36" borderId="13" xfId="0" applyNumberFormat="1" applyFont="1" applyFill="1" applyBorder="1" applyAlignment="1" applyProtection="1">
      <alignment horizontal="left"/>
      <protection/>
    </xf>
    <xf numFmtId="0" fontId="10" fillId="36" borderId="12" xfId="0" applyNumberFormat="1" applyFont="1" applyFill="1" applyBorder="1" applyAlignment="1" applyProtection="1">
      <alignment horizontal="left"/>
      <protection/>
    </xf>
    <xf numFmtId="0" fontId="10" fillId="36" borderId="14" xfId="0" applyNumberFormat="1" applyFont="1" applyFill="1" applyBorder="1" applyAlignment="1" applyProtection="1">
      <alignment horizontal="left"/>
      <protection/>
    </xf>
    <xf numFmtId="0" fontId="10" fillId="36" borderId="15" xfId="0" applyNumberFormat="1" applyFont="1" applyFill="1" applyBorder="1" applyAlignment="1" applyProtection="1">
      <alignment horizontal="left"/>
      <protection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18" fillId="34" borderId="0" xfId="0" applyFont="1" applyFill="1" applyBorder="1" applyAlignment="1">
      <alignment vertical="center"/>
    </xf>
    <xf numFmtId="0" fontId="24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4" fillId="34" borderId="0" xfId="0" applyFont="1" applyFill="1" applyAlignment="1">
      <alignment horizontal="right"/>
    </xf>
    <xf numFmtId="0" fontId="26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18" fillId="34" borderId="19" xfId="0" applyFont="1" applyFill="1" applyBorder="1" applyAlignment="1">
      <alignment vertical="center"/>
    </xf>
    <xf numFmtId="0" fontId="0" fillId="34" borderId="20" xfId="0" applyFill="1" applyBorder="1" applyAlignment="1">
      <alignment/>
    </xf>
    <xf numFmtId="0" fontId="18" fillId="34" borderId="13" xfId="0" applyFont="1" applyFill="1" applyBorder="1" applyAlignment="1">
      <alignment vertical="center"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3" xfId="0" applyFill="1" applyBorder="1" applyAlignment="1">
      <alignment/>
    </xf>
    <xf numFmtId="20" fontId="0" fillId="34" borderId="18" xfId="0" applyNumberFormat="1" applyFill="1" applyBorder="1" applyAlignment="1">
      <alignment/>
    </xf>
    <xf numFmtId="0" fontId="10" fillId="34" borderId="22" xfId="0" applyNumberFormat="1" applyFont="1" applyFill="1" applyBorder="1" applyAlignment="1" applyProtection="1">
      <alignment horizontal="left"/>
      <protection/>
    </xf>
    <xf numFmtId="0" fontId="10" fillId="34" borderId="0" xfId="0" applyNumberFormat="1" applyFont="1" applyFill="1" applyBorder="1" applyAlignment="1" applyProtection="1">
      <alignment horizontal="left"/>
      <protection/>
    </xf>
    <xf numFmtId="0" fontId="12" fillId="34" borderId="16" xfId="0" applyNumberFormat="1" applyFont="1" applyFill="1" applyBorder="1" applyAlignment="1" applyProtection="1">
      <alignment horizontal="left"/>
      <protection/>
    </xf>
    <xf numFmtId="0" fontId="10" fillId="34" borderId="23" xfId="0" applyNumberFormat="1" applyFont="1" applyFill="1" applyBorder="1" applyAlignment="1" applyProtection="1">
      <alignment horizontal="left"/>
      <protection/>
    </xf>
    <xf numFmtId="0" fontId="10" fillId="34" borderId="0" xfId="0" applyNumberFormat="1" applyFont="1" applyFill="1" applyBorder="1" applyAlignment="1" applyProtection="1">
      <alignment/>
      <protection/>
    </xf>
    <xf numFmtId="0" fontId="15" fillId="34" borderId="0" xfId="0" applyNumberFormat="1" applyFont="1" applyFill="1" applyBorder="1" applyAlignment="1" applyProtection="1">
      <alignment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4" borderId="17" xfId="0" applyNumberFormat="1" applyFont="1" applyFill="1" applyBorder="1" applyAlignment="1" applyProtection="1">
      <alignment horizontal="left" vertical="top"/>
      <protection/>
    </xf>
    <xf numFmtId="0" fontId="10" fillId="34" borderId="17" xfId="0" applyNumberFormat="1" applyFont="1" applyFill="1" applyBorder="1" applyAlignment="1" applyProtection="1">
      <alignment horizontal="left"/>
      <protection/>
    </xf>
    <xf numFmtId="0" fontId="12" fillId="34" borderId="24" xfId="0" applyNumberFormat="1" applyFont="1" applyFill="1" applyBorder="1" applyAlignment="1" applyProtection="1">
      <alignment horizontal="left"/>
      <protection/>
    </xf>
    <xf numFmtId="0" fontId="9" fillId="34" borderId="17" xfId="0" applyNumberFormat="1" applyFont="1" applyFill="1" applyBorder="1" applyAlignment="1" applyProtection="1">
      <alignment horizontal="left" vertical="top"/>
      <protection/>
    </xf>
    <xf numFmtId="0" fontId="12" fillId="34" borderId="25" xfId="0" applyNumberFormat="1" applyFont="1" applyFill="1" applyBorder="1" applyAlignment="1" applyProtection="1">
      <alignment horizontal="left"/>
      <protection/>
    </xf>
    <xf numFmtId="0" fontId="10" fillId="34" borderId="26" xfId="0" applyNumberFormat="1" applyFont="1" applyFill="1" applyBorder="1" applyAlignment="1" applyProtection="1">
      <alignment horizontal="left"/>
      <protection/>
    </xf>
    <xf numFmtId="0" fontId="9" fillId="34" borderId="0" xfId="0" applyNumberFormat="1" applyFont="1" applyFill="1" applyBorder="1" applyAlignment="1" applyProtection="1">
      <alignment horizontal="left"/>
      <protection/>
    </xf>
    <xf numFmtId="0" fontId="9" fillId="34" borderId="0" xfId="0" applyNumberFormat="1" applyFont="1" applyFill="1" applyBorder="1" applyAlignment="1" applyProtection="1">
      <alignment horizontal="left" vertical="top"/>
      <protection/>
    </xf>
    <xf numFmtId="0" fontId="13" fillId="34" borderId="0" xfId="0" applyNumberFormat="1" applyFont="1" applyFill="1" applyBorder="1" applyAlignment="1" applyProtection="1">
      <alignment horizontal="left"/>
      <protection/>
    </xf>
    <xf numFmtId="0" fontId="9" fillId="34" borderId="0" xfId="0" applyNumberFormat="1" applyFont="1" applyFill="1" applyBorder="1" applyAlignment="1" applyProtection="1">
      <alignment horizontal="center"/>
      <protection/>
    </xf>
    <xf numFmtId="0" fontId="9" fillId="34" borderId="16" xfId="0" applyNumberFormat="1" applyFont="1" applyFill="1" applyBorder="1" applyAlignment="1" applyProtection="1">
      <alignment horizontal="left" vertical="top"/>
      <protection/>
    </xf>
    <xf numFmtId="0" fontId="10" fillId="34" borderId="0" xfId="0" applyNumberFormat="1" applyFont="1" applyFill="1" applyBorder="1" applyAlignment="1" applyProtection="1">
      <alignment horizontal="center" vertical="top"/>
      <protection/>
    </xf>
    <xf numFmtId="0" fontId="10" fillId="34" borderId="0" xfId="0" applyNumberFormat="1" applyFont="1" applyFill="1" applyBorder="1" applyAlignment="1" applyProtection="1">
      <alignment horizontal="left" vertical="top"/>
      <protection/>
    </xf>
    <xf numFmtId="0" fontId="9" fillId="34" borderId="27" xfId="0" applyNumberFormat="1" applyFont="1" applyFill="1" applyBorder="1" applyAlignment="1" applyProtection="1">
      <alignment horizontal="left" vertical="top"/>
      <protection/>
    </xf>
    <xf numFmtId="0" fontId="10" fillId="34" borderId="28" xfId="0" applyNumberFormat="1" applyFont="1" applyFill="1" applyBorder="1" applyAlignment="1" applyProtection="1">
      <alignment horizontal="left"/>
      <protection/>
    </xf>
    <xf numFmtId="0" fontId="10" fillId="34" borderId="29" xfId="0" applyNumberFormat="1" applyFont="1" applyFill="1" applyBorder="1" applyAlignment="1" applyProtection="1">
      <alignment horizontal="left"/>
      <protection/>
    </xf>
    <xf numFmtId="0" fontId="10" fillId="34" borderId="0" xfId="0" applyNumberFormat="1" applyFont="1" applyFill="1" applyBorder="1" applyAlignment="1" applyProtection="1">
      <alignment horizontal="center"/>
      <protection/>
    </xf>
    <xf numFmtId="0" fontId="10" fillId="34" borderId="30" xfId="0" applyNumberFormat="1" applyFont="1" applyFill="1" applyBorder="1" applyAlignment="1" applyProtection="1">
      <alignment horizontal="left"/>
      <protection/>
    </xf>
    <xf numFmtId="0" fontId="9" fillId="34" borderId="31" xfId="0" applyNumberFormat="1" applyFont="1" applyFill="1" applyBorder="1" applyAlignment="1" applyProtection="1">
      <alignment horizontal="left"/>
      <protection/>
    </xf>
    <xf numFmtId="0" fontId="10" fillId="34" borderId="32" xfId="0" applyNumberFormat="1" applyFont="1" applyFill="1" applyBorder="1" applyAlignment="1" applyProtection="1">
      <alignment horizontal="left"/>
      <protection/>
    </xf>
    <xf numFmtId="0" fontId="10" fillId="34" borderId="27" xfId="0" applyNumberFormat="1" applyFont="1" applyFill="1" applyBorder="1" applyAlignment="1" applyProtection="1">
      <alignment horizontal="left"/>
      <protection/>
    </xf>
    <xf numFmtId="0" fontId="10" fillId="34" borderId="33" xfId="0" applyNumberFormat="1" applyFont="1" applyFill="1" applyBorder="1" applyAlignment="1" applyProtection="1">
      <alignment horizontal="left"/>
      <protection/>
    </xf>
    <xf numFmtId="0" fontId="14" fillId="34" borderId="0" xfId="0" applyNumberFormat="1" applyFont="1" applyFill="1" applyBorder="1" applyAlignment="1" applyProtection="1">
      <alignment horizontal="left"/>
      <protection/>
    </xf>
    <xf numFmtId="0" fontId="10" fillId="34" borderId="0" xfId="0" applyNumberFormat="1" applyFont="1" applyFill="1" applyBorder="1" applyAlignment="1" applyProtection="1">
      <alignment horizontal="left" vertical="center"/>
      <protection/>
    </xf>
    <xf numFmtId="0" fontId="10" fillId="34" borderId="27" xfId="0" applyNumberFormat="1" applyFont="1" applyFill="1" applyBorder="1" applyAlignment="1" applyProtection="1">
      <alignment horizontal="left" vertical="center"/>
      <protection/>
    </xf>
    <xf numFmtId="0" fontId="10" fillId="34" borderId="34" xfId="0" applyNumberFormat="1" applyFont="1" applyFill="1" applyBorder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left"/>
      <protection/>
    </xf>
    <xf numFmtId="0" fontId="10" fillId="34" borderId="36" xfId="0" applyNumberFormat="1" applyFont="1" applyFill="1" applyBorder="1" applyAlignment="1" applyProtection="1">
      <alignment horizontal="left"/>
      <protection/>
    </xf>
    <xf numFmtId="0" fontId="4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1" fillId="35" borderId="18" xfId="0" applyNumberFormat="1" applyFont="1" applyFill="1" applyBorder="1" applyAlignment="1" applyProtection="1">
      <alignment horizontal="center" vertical="center"/>
      <protection/>
    </xf>
    <xf numFmtId="0" fontId="21" fillId="35" borderId="20" xfId="0" applyNumberFormat="1" applyFont="1" applyFill="1" applyBorder="1" applyAlignment="1" applyProtection="1">
      <alignment horizontal="center" vertical="center"/>
      <protection/>
    </xf>
    <xf numFmtId="0" fontId="21" fillId="35" borderId="13" xfId="0" applyNumberFormat="1" applyFont="1" applyFill="1" applyBorder="1" applyAlignment="1" applyProtection="1">
      <alignment horizontal="center" vertical="center"/>
      <protection/>
    </xf>
    <xf numFmtId="0" fontId="21" fillId="35" borderId="12" xfId="0" applyNumberFormat="1" applyFont="1" applyFill="1" applyBorder="1" applyAlignment="1" applyProtection="1">
      <alignment horizontal="center" vertical="center"/>
      <protection/>
    </xf>
    <xf numFmtId="0" fontId="20" fillId="34" borderId="18" xfId="0" applyFont="1" applyFill="1" applyBorder="1" applyAlignment="1">
      <alignment horizontal="center"/>
    </xf>
    <xf numFmtId="0" fontId="16" fillId="34" borderId="19" xfId="0" applyFont="1" applyFill="1" applyBorder="1" applyAlignment="1">
      <alignment horizontal="center"/>
    </xf>
    <xf numFmtId="0" fontId="16" fillId="34" borderId="20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left"/>
    </xf>
    <xf numFmtId="0" fontId="20" fillId="34" borderId="21" xfId="0" applyFont="1" applyFill="1" applyBorder="1" applyAlignment="1">
      <alignment horizontal="left"/>
    </xf>
    <xf numFmtId="0" fontId="20" fillId="34" borderId="15" xfId="0" applyFont="1" applyFill="1" applyBorder="1" applyAlignment="1">
      <alignment horizontal="left"/>
    </xf>
    <xf numFmtId="0" fontId="0" fillId="34" borderId="37" xfId="0" applyFill="1" applyBorder="1" applyAlignment="1">
      <alignment horizontal="left" vertical="center" wrapText="1"/>
    </xf>
    <xf numFmtId="0" fontId="0" fillId="34" borderId="37" xfId="0" applyFill="1" applyBorder="1" applyAlignment="1">
      <alignment horizontal="left" vertical="center"/>
    </xf>
    <xf numFmtId="14" fontId="0" fillId="34" borderId="38" xfId="0" applyNumberFormat="1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>
      <alignment horizontal="left" vertical="center"/>
    </xf>
    <xf numFmtId="0" fontId="0" fillId="34" borderId="40" xfId="0" applyFill="1" applyBorder="1" applyAlignment="1">
      <alignment horizontal="left" vertical="center"/>
    </xf>
    <xf numFmtId="0" fontId="3" fillId="34" borderId="18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19" fillId="34" borderId="37" xfId="0" applyFont="1" applyFill="1" applyBorder="1" applyAlignment="1">
      <alignment horizontal="left" vertical="center" wrapText="1"/>
    </xf>
    <xf numFmtId="0" fontId="19" fillId="34" borderId="38" xfId="0" applyFont="1" applyFill="1" applyBorder="1" applyAlignment="1">
      <alignment horizontal="left" vertical="center" wrapText="1"/>
    </xf>
    <xf numFmtId="0" fontId="19" fillId="34" borderId="41" xfId="0" applyFont="1" applyFill="1" applyBorder="1" applyAlignment="1">
      <alignment horizontal="left" vertical="center" wrapText="1"/>
    </xf>
    <xf numFmtId="0" fontId="19" fillId="34" borderId="18" xfId="0" applyFont="1" applyFill="1" applyBorder="1" applyAlignment="1">
      <alignment horizontal="left" vertical="center" wrapText="1"/>
    </xf>
    <xf numFmtId="0" fontId="0" fillId="34" borderId="18" xfId="0" applyFill="1" applyBorder="1" applyAlignment="1">
      <alignment horizontal="center" shrinkToFit="1"/>
    </xf>
    <xf numFmtId="0" fontId="0" fillId="34" borderId="19" xfId="0" applyFill="1" applyBorder="1" applyAlignment="1">
      <alignment horizontal="center" shrinkToFit="1"/>
    </xf>
    <xf numFmtId="0" fontId="0" fillId="34" borderId="20" xfId="0" applyFill="1" applyBorder="1" applyAlignment="1">
      <alignment horizontal="center" shrinkToFit="1"/>
    </xf>
    <xf numFmtId="0" fontId="0" fillId="34" borderId="14" xfId="0" applyFill="1" applyBorder="1" applyAlignment="1">
      <alignment horizontal="center" shrinkToFit="1"/>
    </xf>
    <xf numFmtId="0" fontId="0" fillId="34" borderId="21" xfId="0" applyFill="1" applyBorder="1" applyAlignment="1">
      <alignment horizontal="center" shrinkToFit="1"/>
    </xf>
    <xf numFmtId="0" fontId="0" fillId="34" borderId="15" xfId="0" applyFill="1" applyBorder="1" applyAlignment="1">
      <alignment horizontal="center" shrinkToFit="1"/>
    </xf>
    <xf numFmtId="0" fontId="0" fillId="34" borderId="0" xfId="0" applyFill="1" applyBorder="1" applyAlignment="1">
      <alignment horizontal="right"/>
    </xf>
    <xf numFmtId="0" fontId="0" fillId="34" borderId="37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16" fillId="34" borderId="38" xfId="0" applyFont="1" applyFill="1" applyBorder="1" applyAlignment="1">
      <alignment horizontal="left"/>
    </xf>
    <xf numFmtId="0" fontId="16" fillId="34" borderId="39" xfId="0" applyFont="1" applyFill="1" applyBorder="1" applyAlignment="1">
      <alignment horizontal="left"/>
    </xf>
    <xf numFmtId="0" fontId="16" fillId="34" borderId="40" xfId="0" applyFont="1" applyFill="1" applyBorder="1" applyAlignment="1">
      <alignment horizontal="left"/>
    </xf>
    <xf numFmtId="0" fontId="16" fillId="34" borderId="13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left"/>
    </xf>
    <xf numFmtId="0" fontId="16" fillId="34" borderId="12" xfId="0" applyFont="1" applyFill="1" applyBorder="1" applyAlignment="1">
      <alignment horizontal="left"/>
    </xf>
    <xf numFmtId="0" fontId="16" fillId="34" borderId="13" xfId="0" applyFont="1" applyFill="1" applyBorder="1" applyAlignment="1">
      <alignment horizontal="right"/>
    </xf>
    <xf numFmtId="0" fontId="16" fillId="34" borderId="0" xfId="0" applyFont="1" applyFill="1" applyBorder="1" applyAlignment="1">
      <alignment horizontal="right"/>
    </xf>
    <xf numFmtId="0" fontId="0" fillId="34" borderId="21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16" fillId="34" borderId="14" xfId="0" applyFont="1" applyFill="1" applyBorder="1" applyAlignment="1">
      <alignment horizontal="center"/>
    </xf>
    <xf numFmtId="0" fontId="16" fillId="34" borderId="21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12" xfId="0" applyFill="1" applyBorder="1" applyAlignment="1">
      <alignment horizontal="left"/>
    </xf>
    <xf numFmtId="0" fontId="0" fillId="34" borderId="13" xfId="0" applyFill="1" applyBorder="1" applyAlignment="1">
      <alignment horizontal="center"/>
    </xf>
    <xf numFmtId="14" fontId="0" fillId="34" borderId="0" xfId="0" applyNumberFormat="1" applyFill="1" applyBorder="1" applyAlignment="1">
      <alignment horizontal="center"/>
    </xf>
    <xf numFmtId="0" fontId="24" fillId="34" borderId="0" xfId="0" applyFont="1" applyFill="1" applyAlignment="1">
      <alignment horizontal="left"/>
    </xf>
    <xf numFmtId="0" fontId="3" fillId="34" borderId="21" xfId="0" applyFont="1" applyFill="1" applyBorder="1" applyAlignment="1">
      <alignment horizontal="center"/>
    </xf>
    <xf numFmtId="0" fontId="26" fillId="34" borderId="0" xfId="0" applyFont="1" applyFill="1" applyAlignment="1">
      <alignment horizontal="center"/>
    </xf>
    <xf numFmtId="0" fontId="3" fillId="34" borderId="0" xfId="0" applyFont="1" applyFill="1" applyAlignment="1">
      <alignment horizontal="left"/>
    </xf>
    <xf numFmtId="0" fontId="25" fillId="34" borderId="0" xfId="0" applyFont="1" applyFill="1" applyAlignment="1">
      <alignment horizontal="left"/>
    </xf>
    <xf numFmtId="0" fontId="25" fillId="34" borderId="0" xfId="0" applyFont="1" applyFill="1" applyAlignment="1">
      <alignment horizontal="center"/>
    </xf>
    <xf numFmtId="0" fontId="26" fillId="34" borderId="0" xfId="0" applyFont="1" applyFill="1" applyAlignment="1">
      <alignment horizontal="left"/>
    </xf>
    <xf numFmtId="0" fontId="25" fillId="34" borderId="0" xfId="0" applyFont="1" applyFill="1" applyAlignment="1">
      <alignment horizontal="right"/>
    </xf>
    <xf numFmtId="0" fontId="10" fillId="34" borderId="16" xfId="0" applyNumberFormat="1" applyFont="1" applyFill="1" applyBorder="1" applyAlignment="1" applyProtection="1">
      <alignment horizontal="left" vertical="top"/>
      <protection/>
    </xf>
    <xf numFmtId="0" fontId="10" fillId="34" borderId="27" xfId="0" applyNumberFormat="1" applyFont="1" applyFill="1" applyBorder="1" applyAlignment="1" applyProtection="1">
      <alignment horizontal="left" vertical="top"/>
      <protection/>
    </xf>
    <xf numFmtId="0" fontId="10" fillId="34" borderId="0" xfId="0" applyNumberFormat="1" applyFont="1" applyFill="1" applyBorder="1" applyAlignment="1" applyProtection="1">
      <alignment horizontal="left" vertical="top"/>
      <protection/>
    </xf>
    <xf numFmtId="0" fontId="10" fillId="34" borderId="17" xfId="0" applyNumberFormat="1" applyFont="1" applyFill="1" applyBorder="1" applyAlignment="1" applyProtection="1">
      <alignment horizontal="left" vertical="top"/>
      <protection/>
    </xf>
    <xf numFmtId="0" fontId="10" fillId="34" borderId="0" xfId="0" applyNumberFormat="1" applyFont="1" applyFill="1" applyBorder="1" applyAlignment="1" applyProtection="1">
      <alignment horizontal="center"/>
      <protection/>
    </xf>
    <xf numFmtId="0" fontId="10" fillId="34" borderId="17" xfId="0" applyNumberFormat="1" applyFont="1" applyFill="1" applyBorder="1" applyAlignment="1" applyProtection="1">
      <alignment horizontal="center"/>
      <protection/>
    </xf>
    <xf numFmtId="0" fontId="10" fillId="34" borderId="0" xfId="0" applyNumberFormat="1" applyFont="1" applyFill="1" applyBorder="1" applyAlignment="1" applyProtection="1">
      <alignment horizontal="center" vertical="top"/>
      <protection/>
    </xf>
    <xf numFmtId="0" fontId="10" fillId="34" borderId="17" xfId="0" applyNumberFormat="1" applyFont="1" applyFill="1" applyBorder="1" applyAlignment="1" applyProtection="1">
      <alignment horizontal="center" vertical="top"/>
      <protection/>
    </xf>
    <xf numFmtId="0" fontId="10" fillId="34" borderId="0" xfId="0" applyNumberFormat="1" applyFont="1" applyFill="1" applyBorder="1" applyAlignment="1" applyProtection="1">
      <alignment horizontal="right"/>
      <protection/>
    </xf>
    <xf numFmtId="0" fontId="9" fillId="34" borderId="16" xfId="0" applyNumberFormat="1" applyFont="1" applyFill="1" applyBorder="1" applyAlignment="1" applyProtection="1">
      <alignment horizontal="center"/>
      <protection/>
    </xf>
    <xf numFmtId="0" fontId="9" fillId="34" borderId="0" xfId="0" applyNumberFormat="1" applyFont="1" applyFill="1" applyBorder="1" applyAlignment="1" applyProtection="1">
      <alignment horizontal="center"/>
      <protection/>
    </xf>
    <xf numFmtId="0" fontId="11" fillId="34" borderId="0" xfId="0" applyNumberFormat="1" applyFont="1" applyFill="1" applyBorder="1" applyAlignment="1" applyProtection="1">
      <alignment horizontal="center" vertical="top"/>
      <protection/>
    </xf>
    <xf numFmtId="0" fontId="10" fillId="34" borderId="0" xfId="0" applyNumberFormat="1" applyFont="1" applyFill="1" applyBorder="1" applyAlignment="1" applyProtection="1">
      <alignment horizontal="left"/>
      <protection/>
    </xf>
    <xf numFmtId="0" fontId="10" fillId="34" borderId="17" xfId="0" applyNumberFormat="1" applyFont="1" applyFill="1" applyBorder="1" applyAlignment="1" applyProtection="1">
      <alignment horizontal="left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  <xf numFmtId="0" fontId="10" fillId="34" borderId="10" xfId="0" applyNumberFormat="1" applyFont="1" applyFill="1" applyBorder="1" applyAlignment="1" applyProtection="1">
      <alignment horizontal="center" vertical="center"/>
      <protection/>
    </xf>
    <xf numFmtId="0" fontId="10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3" xfId="0" applyNumberFormat="1" applyFont="1" applyFill="1" applyBorder="1" applyAlignment="1" applyProtection="1">
      <alignment horizontal="center" vertical="center"/>
      <protection/>
    </xf>
    <xf numFmtId="0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7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46" xfId="0" applyNumberFormat="1" applyFont="1" applyFill="1" applyBorder="1" applyAlignment="1" applyProtection="1">
      <alignment horizontal="center" vertical="center"/>
      <protection/>
    </xf>
    <xf numFmtId="0" fontId="9" fillId="34" borderId="16" xfId="0" applyNumberFormat="1" applyFont="1" applyFill="1" applyBorder="1" applyAlignment="1" applyProtection="1">
      <alignment horizontal="left" vertical="top"/>
      <protection/>
    </xf>
    <xf numFmtId="0" fontId="9" fillId="34" borderId="27" xfId="0" applyNumberFormat="1" applyFont="1" applyFill="1" applyBorder="1" applyAlignment="1" applyProtection="1">
      <alignment horizontal="left" vertical="top"/>
      <protection/>
    </xf>
    <xf numFmtId="0" fontId="12" fillId="34" borderId="47" xfId="0" applyNumberFormat="1" applyFont="1" applyFill="1" applyBorder="1" applyAlignment="1" applyProtection="1">
      <alignment horizontal="left"/>
      <protection/>
    </xf>
    <xf numFmtId="0" fontId="9" fillId="34" borderId="25" xfId="0" applyNumberFormat="1" applyFont="1" applyFill="1" applyBorder="1" applyAlignment="1" applyProtection="1">
      <alignment horizontal="left" vertical="top"/>
      <protection/>
    </xf>
    <xf numFmtId="0" fontId="9" fillId="34" borderId="48" xfId="0" applyNumberFormat="1" applyFont="1" applyFill="1" applyBorder="1" applyAlignment="1" applyProtection="1">
      <alignment horizontal="left" vertical="top"/>
      <protection/>
    </xf>
    <xf numFmtId="0" fontId="10" fillId="34" borderId="49" xfId="0" applyNumberFormat="1" applyFont="1" applyFill="1" applyBorder="1" applyAlignment="1" applyProtection="1">
      <alignment horizontal="center"/>
      <protection/>
    </xf>
    <xf numFmtId="0" fontId="10" fillId="34" borderId="50" xfId="0" applyNumberFormat="1" applyFont="1" applyFill="1" applyBorder="1" applyAlignment="1" applyProtection="1">
      <alignment horizontal="center"/>
      <protection/>
    </xf>
    <xf numFmtId="0" fontId="10" fillId="34" borderId="12" xfId="0" applyNumberFormat="1" applyFont="1" applyFill="1" applyBorder="1" applyAlignment="1" applyProtection="1">
      <alignment horizontal="center"/>
      <protection/>
    </xf>
    <xf numFmtId="0" fontId="10" fillId="34" borderId="12" xfId="0" applyNumberFormat="1" applyFont="1" applyFill="1" applyBorder="1" applyAlignment="1" applyProtection="1">
      <alignment horizontal="left"/>
      <protection/>
    </xf>
    <xf numFmtId="0" fontId="9" fillId="34" borderId="0" xfId="0" applyNumberFormat="1" applyFont="1" applyFill="1" applyBorder="1" applyAlignment="1" applyProtection="1">
      <alignment horizontal="left" vertical="top"/>
      <protection/>
    </xf>
    <xf numFmtId="0" fontId="0" fillId="34" borderId="0" xfId="0" applyNumberFormat="1" applyFont="1" applyFill="1" applyBorder="1" applyAlignment="1" applyProtection="1">
      <alignment horizontal="left" vertical="top"/>
      <protection/>
    </xf>
    <xf numFmtId="167" fontId="9" fillId="34" borderId="16" xfId="0" applyNumberFormat="1" applyFont="1" applyFill="1" applyBorder="1" applyAlignment="1" applyProtection="1">
      <alignment horizontal="left" vertical="top" shrinkToFit="1"/>
      <protection/>
    </xf>
    <xf numFmtId="167" fontId="9" fillId="34" borderId="27" xfId="0" applyNumberFormat="1" applyFont="1" applyFill="1" applyBorder="1" applyAlignment="1" applyProtection="1">
      <alignment horizontal="left" vertical="top" shrinkToFit="1"/>
      <protection/>
    </xf>
    <xf numFmtId="0" fontId="9" fillId="34" borderId="33" xfId="0" applyNumberFormat="1" applyFont="1" applyFill="1" applyBorder="1" applyAlignment="1" applyProtection="1">
      <alignment horizontal="left" vertical="top"/>
      <protection/>
    </xf>
    <xf numFmtId="0" fontId="9" fillId="34" borderId="17" xfId="0" applyNumberFormat="1" applyFont="1" applyFill="1" applyBorder="1" applyAlignment="1" applyProtection="1">
      <alignment horizontal="left" vertical="top"/>
      <protection/>
    </xf>
    <xf numFmtId="0" fontId="9" fillId="34" borderId="51" xfId="0" applyNumberFormat="1" applyFont="1" applyFill="1" applyBorder="1" applyAlignment="1" applyProtection="1">
      <alignment horizontal="left" vertical="top"/>
      <protection/>
    </xf>
    <xf numFmtId="0" fontId="9" fillId="34" borderId="29" xfId="0" applyNumberFormat="1" applyFont="1" applyFill="1" applyBorder="1" applyAlignment="1" applyProtection="1">
      <alignment horizontal="left" vertical="top"/>
      <protection/>
    </xf>
    <xf numFmtId="0" fontId="9" fillId="34" borderId="52" xfId="0" applyNumberFormat="1" applyFont="1" applyFill="1" applyBorder="1" applyAlignment="1" applyProtection="1">
      <alignment horizontal="center"/>
      <protection/>
    </xf>
    <xf numFmtId="0" fontId="9" fillId="34" borderId="53" xfId="0" applyNumberFormat="1" applyFont="1" applyFill="1" applyBorder="1" applyAlignment="1" applyProtection="1">
      <alignment horizontal="center"/>
      <protection/>
    </xf>
    <xf numFmtId="0" fontId="9" fillId="34" borderId="54" xfId="0" applyNumberFormat="1" applyFont="1" applyFill="1" applyBorder="1" applyAlignment="1" applyProtection="1">
      <alignment horizontal="center"/>
      <protection/>
    </xf>
    <xf numFmtId="0" fontId="12" fillId="34" borderId="55" xfId="0" applyNumberFormat="1" applyFont="1" applyFill="1" applyBorder="1" applyAlignment="1" applyProtection="1">
      <alignment horizontal="left"/>
      <protection/>
    </xf>
    <xf numFmtId="0" fontId="12" fillId="34" borderId="56" xfId="0" applyNumberFormat="1" applyFont="1" applyFill="1" applyBorder="1" applyAlignment="1" applyProtection="1">
      <alignment horizontal="left"/>
      <protection/>
    </xf>
    <xf numFmtId="0" fontId="9" fillId="34" borderId="33" xfId="0" applyNumberFormat="1" applyFont="1" applyFill="1" applyBorder="1" applyAlignment="1" applyProtection="1">
      <alignment horizontal="center" vertical="top"/>
      <protection/>
    </xf>
    <xf numFmtId="0" fontId="9" fillId="34" borderId="17" xfId="0" applyNumberFormat="1" applyFont="1" applyFill="1" applyBorder="1" applyAlignment="1" applyProtection="1">
      <alignment horizontal="center" vertical="top"/>
      <protection/>
    </xf>
    <xf numFmtId="0" fontId="11" fillId="34" borderId="55" xfId="0" applyNumberFormat="1" applyFont="1" applyFill="1" applyBorder="1" applyAlignment="1" applyProtection="1">
      <alignment horizontal="center"/>
      <protection/>
    </xf>
    <xf numFmtId="0" fontId="11" fillId="34" borderId="55" xfId="0" applyNumberFormat="1" applyFont="1" applyFill="1" applyBorder="1" applyAlignment="1" applyProtection="1">
      <alignment horizontal="left"/>
      <protection/>
    </xf>
    <xf numFmtId="0" fontId="9" fillId="34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0" fillId="34" borderId="55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horizontal="left" vertical="center"/>
      <protection/>
    </xf>
    <xf numFmtId="0" fontId="10" fillId="34" borderId="18" xfId="0" applyNumberFormat="1" applyFont="1" applyFill="1" applyBorder="1" applyAlignment="1" applyProtection="1">
      <alignment horizontal="center" vertical="center"/>
      <protection/>
    </xf>
    <xf numFmtId="0" fontId="10" fillId="34" borderId="19" xfId="0" applyNumberFormat="1" applyFont="1" applyFill="1" applyBorder="1" applyAlignment="1" applyProtection="1">
      <alignment horizontal="center" vertical="center"/>
      <protection/>
    </xf>
    <xf numFmtId="0" fontId="10" fillId="34" borderId="57" xfId="0" applyNumberFormat="1" applyFont="1" applyFill="1" applyBorder="1" applyAlignment="1" applyProtection="1">
      <alignment horizontal="center" vertical="center"/>
      <protection/>
    </xf>
    <xf numFmtId="0" fontId="10" fillId="34" borderId="14" xfId="0" applyNumberFormat="1" applyFont="1" applyFill="1" applyBorder="1" applyAlignment="1" applyProtection="1">
      <alignment horizontal="center" vertical="center"/>
      <protection/>
    </xf>
    <xf numFmtId="0" fontId="10" fillId="34" borderId="21" xfId="0" applyNumberFormat="1" applyFont="1" applyFill="1" applyBorder="1" applyAlignment="1" applyProtection="1">
      <alignment horizontal="center" vertical="center"/>
      <protection/>
    </xf>
    <xf numFmtId="0" fontId="10" fillId="34" borderId="58" xfId="0" applyNumberFormat="1" applyFont="1" applyFill="1" applyBorder="1" applyAlignment="1" applyProtection="1">
      <alignment horizontal="center" vertical="center"/>
      <protection/>
    </xf>
    <xf numFmtId="0" fontId="9" fillId="34" borderId="59" xfId="0" applyNumberFormat="1" applyFont="1" applyFill="1" applyBorder="1" applyAlignment="1" applyProtection="1">
      <alignment horizontal="center"/>
      <protection/>
    </xf>
    <xf numFmtId="0" fontId="9" fillId="34" borderId="60" xfId="0" applyNumberFormat="1" applyFont="1" applyFill="1" applyBorder="1" applyAlignment="1" applyProtection="1">
      <alignment horizontal="center"/>
      <protection/>
    </xf>
    <xf numFmtId="0" fontId="11" fillId="34" borderId="61" xfId="0" applyNumberFormat="1" applyFont="1" applyFill="1" applyBorder="1" applyAlignment="1" applyProtection="1">
      <alignment horizontal="right" vertical="top"/>
      <protection/>
    </xf>
    <xf numFmtId="0" fontId="11" fillId="34" borderId="62" xfId="0" applyNumberFormat="1" applyFont="1" applyFill="1" applyBorder="1" applyAlignment="1" applyProtection="1">
      <alignment horizontal="right" vertical="top"/>
      <protection/>
    </xf>
    <xf numFmtId="0" fontId="11" fillId="34" borderId="63" xfId="0" applyNumberFormat="1" applyFont="1" applyFill="1" applyBorder="1" applyAlignment="1" applyProtection="1">
      <alignment horizontal="right" vertical="top"/>
      <protection/>
    </xf>
    <xf numFmtId="0" fontId="11" fillId="34" borderId="64" xfId="0" applyNumberFormat="1" applyFont="1" applyFill="1" applyBorder="1" applyAlignment="1" applyProtection="1">
      <alignment horizontal="center" vertical="top"/>
      <protection/>
    </xf>
    <xf numFmtId="0" fontId="11" fillId="34" borderId="33" xfId="0" applyNumberFormat="1" applyFont="1" applyFill="1" applyBorder="1" applyAlignment="1" applyProtection="1">
      <alignment horizontal="center" vertical="top"/>
      <protection/>
    </xf>
    <xf numFmtId="0" fontId="11" fillId="34" borderId="17" xfId="0" applyNumberFormat="1" applyFont="1" applyFill="1" applyBorder="1" applyAlignment="1" applyProtection="1">
      <alignment horizontal="center" vertical="top"/>
      <protection/>
    </xf>
    <xf numFmtId="0" fontId="11" fillId="34" borderId="65" xfId="0" applyNumberFormat="1" applyFont="1" applyFill="1" applyBorder="1" applyAlignment="1" applyProtection="1">
      <alignment horizontal="center" vertical="top"/>
      <protection/>
    </xf>
    <xf numFmtId="0" fontId="11" fillId="34" borderId="66" xfId="0" applyNumberFormat="1" applyFont="1" applyFill="1" applyBorder="1" applyAlignment="1" applyProtection="1">
      <alignment horizontal="center" vertical="top"/>
      <protection/>
    </xf>
    <xf numFmtId="0" fontId="11" fillId="34" borderId="58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4" borderId="38" xfId="0" applyFont="1" applyFill="1" applyBorder="1" applyAlignment="1">
      <alignment horizontal="right" vertical="center" shrinkToFit="1"/>
    </xf>
    <xf numFmtId="0" fontId="6" fillId="34" borderId="39" xfId="0" applyFont="1" applyFill="1" applyBorder="1" applyAlignment="1">
      <alignment horizontal="right" vertical="center" shrinkToFit="1"/>
    </xf>
    <xf numFmtId="0" fontId="6" fillId="33" borderId="38" xfId="0" applyFont="1" applyFill="1" applyBorder="1" applyAlignment="1">
      <alignment horizontal="right" vertical="center" wrapText="1"/>
    </xf>
    <xf numFmtId="0" fontId="6" fillId="33" borderId="39" xfId="0" applyFont="1" applyFill="1" applyBorder="1" applyAlignment="1">
      <alignment horizontal="right" vertical="center" wrapText="1"/>
    </xf>
    <xf numFmtId="0" fontId="6" fillId="37" borderId="38" xfId="0" applyFont="1" applyFill="1" applyBorder="1" applyAlignment="1">
      <alignment horizontal="right" vertical="center" shrinkToFit="1"/>
    </xf>
    <xf numFmtId="0" fontId="6" fillId="37" borderId="39" xfId="0" applyFont="1" applyFill="1" applyBorder="1" applyAlignment="1">
      <alignment horizontal="right" vertical="center" shrinkToFit="1"/>
    </xf>
    <xf numFmtId="165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67" xfId="0" applyFont="1" applyBorder="1" applyAlignment="1">
      <alignment horizontal="left" vertical="center" wrapText="1"/>
    </xf>
    <xf numFmtId="0" fontId="22" fillId="0" borderId="67" xfId="0" applyFont="1" applyBorder="1" applyAlignment="1">
      <alignment horizontal="left" vertical="center" wrapText="1"/>
    </xf>
    <xf numFmtId="0" fontId="22" fillId="0" borderId="68" xfId="0" applyFont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left" vertical="center" wrapText="1"/>
    </xf>
    <xf numFmtId="165" fontId="8" fillId="0" borderId="67" xfId="0" applyNumberFormat="1" applyFont="1" applyBorder="1" applyAlignment="1">
      <alignment horizontal="center" vertical="center" wrapText="1"/>
    </xf>
    <xf numFmtId="165" fontId="8" fillId="33" borderId="67" xfId="0" applyNumberFormat="1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left" vertical="center" wrapText="1"/>
    </xf>
    <xf numFmtId="0" fontId="7" fillId="33" borderId="67" xfId="0" applyFont="1" applyFill="1" applyBorder="1" applyAlignment="1">
      <alignment horizontal="left" vertical="center" wrapText="1"/>
    </xf>
    <xf numFmtId="0" fontId="22" fillId="33" borderId="67" xfId="0" applyFont="1" applyFill="1" applyBorder="1" applyAlignment="1">
      <alignment horizontal="left" vertical="center" wrapText="1"/>
    </xf>
    <xf numFmtId="0" fontId="22" fillId="33" borderId="68" xfId="0" applyFont="1" applyFill="1" applyBorder="1" applyAlignment="1">
      <alignment horizontal="left" vertical="center" wrapText="1"/>
    </xf>
    <xf numFmtId="165" fontId="8" fillId="0" borderId="68" xfId="0" applyNumberFormat="1" applyFont="1" applyBorder="1" applyAlignment="1">
      <alignment horizontal="center" vertical="center" wrapText="1"/>
    </xf>
    <xf numFmtId="165" fontId="8" fillId="0" borderId="69" xfId="0" applyNumberFormat="1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165" fontId="8" fillId="33" borderId="68" xfId="0" applyNumberFormat="1" applyFont="1" applyFill="1" applyBorder="1" applyAlignment="1">
      <alignment horizontal="center" vertical="center" wrapText="1"/>
    </xf>
    <xf numFmtId="165" fontId="8" fillId="33" borderId="69" xfId="0" applyNumberFormat="1" applyFont="1" applyFill="1" applyBorder="1" applyAlignment="1">
      <alignment horizontal="center" vertical="center" wrapText="1"/>
    </xf>
    <xf numFmtId="165" fontId="8" fillId="33" borderId="11" xfId="0" applyNumberFormat="1" applyFont="1" applyFill="1" applyBorder="1" applyAlignment="1">
      <alignment horizontal="center" vertical="center" wrapText="1"/>
    </xf>
    <xf numFmtId="166" fontId="6" fillId="0" borderId="67" xfId="0" applyNumberFormat="1" applyFont="1" applyBorder="1" applyAlignment="1">
      <alignment horizontal="left" vertical="center" wrapText="1"/>
    </xf>
    <xf numFmtId="0" fontId="22" fillId="33" borderId="6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3" fillId="33" borderId="67" xfId="0" applyFont="1" applyFill="1" applyBorder="1" applyAlignment="1">
      <alignment horizontal="center" vertical="center" wrapText="1"/>
    </xf>
    <xf numFmtId="0" fontId="5" fillId="33" borderId="67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27" fillId="34" borderId="0" xfId="0" applyFont="1" applyFill="1" applyAlignment="1">
      <alignment horizontal="center"/>
    </xf>
    <xf numFmtId="0" fontId="4" fillId="34" borderId="0" xfId="0" applyFont="1" applyFill="1" applyAlignment="1">
      <alignment horizontal="left" shrinkToFit="1"/>
    </xf>
    <xf numFmtId="0" fontId="4" fillId="34" borderId="0" xfId="0" applyFont="1" applyFill="1" applyAlignment="1">
      <alignment horizontal="center"/>
    </xf>
    <xf numFmtId="173" fontId="4" fillId="34" borderId="0" xfId="0" applyNumberFormat="1" applyFont="1" applyFill="1" applyAlignment="1">
      <alignment horizontal="left"/>
    </xf>
    <xf numFmtId="0" fontId="27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 horizontal="center" shrinkToFit="1"/>
    </xf>
    <xf numFmtId="0" fontId="0" fillId="34" borderId="0" xfId="0" applyFill="1" applyAlignment="1">
      <alignment horizontal="center" shrinkToFit="1"/>
    </xf>
    <xf numFmtId="0" fontId="27" fillId="34" borderId="0" xfId="0" applyFont="1" applyFill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33</xdr:row>
      <xdr:rowOff>38100</xdr:rowOff>
    </xdr:from>
    <xdr:to>
      <xdr:col>38</xdr:col>
      <xdr:colOff>219075</xdr:colOff>
      <xdr:row>46</xdr:row>
      <xdr:rowOff>219075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676775"/>
          <a:ext cx="681990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152400</xdr:rowOff>
    </xdr:from>
    <xdr:to>
      <xdr:col>20</xdr:col>
      <xdr:colOff>171450</xdr:colOff>
      <xdr:row>29</xdr:row>
      <xdr:rowOff>228600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76400"/>
          <a:ext cx="6267450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H10"/>
  <sheetViews>
    <sheetView tabSelected="1" workbookViewId="0" topLeftCell="A1">
      <selection activeCell="H4" sqref="H4"/>
    </sheetView>
  </sheetViews>
  <sheetFormatPr defaultColWidth="1.75390625" defaultRowHeight="12.75"/>
  <cols>
    <col min="1" max="1" width="20.125" style="14" customWidth="1"/>
    <col min="2" max="2" width="37.125" style="14" customWidth="1"/>
    <col min="3" max="3" width="13.25390625" style="14" bestFit="1" customWidth="1"/>
    <col min="4" max="4" width="23.875" style="14" customWidth="1"/>
    <col min="5" max="5" width="20.375" style="14" customWidth="1"/>
    <col min="6" max="6" width="23.875" style="14" customWidth="1"/>
    <col min="7" max="7" width="12.75390625" style="14" customWidth="1"/>
    <col min="8" max="8" width="29.75390625" style="14" customWidth="1"/>
    <col min="9" max="164" width="9.875" style="14" customWidth="1"/>
    <col min="165" max="16384" width="1.75390625" style="14" customWidth="1"/>
  </cols>
  <sheetData>
    <row r="1" spans="1:8" ht="12.75" customHeight="1">
      <c r="A1" s="81" t="s">
        <v>88</v>
      </c>
      <c r="B1" s="82"/>
      <c r="C1" s="81" t="s">
        <v>89</v>
      </c>
      <c r="D1" s="82"/>
      <c r="E1" s="81" t="s">
        <v>90</v>
      </c>
      <c r="F1" s="82"/>
      <c r="G1" s="81" t="s">
        <v>120</v>
      </c>
      <c r="H1" s="82"/>
    </row>
    <row r="2" spans="1:8" ht="12">
      <c r="A2" s="83"/>
      <c r="B2" s="84"/>
      <c r="C2" s="83"/>
      <c r="D2" s="84"/>
      <c r="E2" s="83"/>
      <c r="F2" s="84"/>
      <c r="G2" s="83"/>
      <c r="H2" s="84"/>
    </row>
    <row r="3" spans="1:8" ht="12">
      <c r="A3" s="83"/>
      <c r="B3" s="84"/>
      <c r="C3" s="83"/>
      <c r="D3" s="84"/>
      <c r="E3" s="83"/>
      <c r="F3" s="84"/>
      <c r="G3" s="83"/>
      <c r="H3" s="84"/>
    </row>
    <row r="4" spans="1:8" ht="12">
      <c r="A4" s="17" t="s">
        <v>110</v>
      </c>
      <c r="B4" s="18" t="s">
        <v>135</v>
      </c>
      <c r="C4" s="17" t="s">
        <v>103</v>
      </c>
      <c r="D4" s="18" t="s">
        <v>135</v>
      </c>
      <c r="E4" s="17" t="s">
        <v>116</v>
      </c>
      <c r="F4" s="18" t="s">
        <v>143</v>
      </c>
      <c r="G4" s="17" t="s">
        <v>121</v>
      </c>
      <c r="H4" s="18">
        <v>11111111111</v>
      </c>
    </row>
    <row r="5" spans="1:8" ht="12">
      <c r="A5" s="16" t="s">
        <v>111</v>
      </c>
      <c r="B5" s="15" t="s">
        <v>136</v>
      </c>
      <c r="C5" s="16" t="s">
        <v>102</v>
      </c>
      <c r="D5" s="15">
        <v>0</v>
      </c>
      <c r="E5" s="16" t="s">
        <v>117</v>
      </c>
      <c r="F5" s="15" t="s">
        <v>144</v>
      </c>
      <c r="G5" s="16"/>
      <c r="H5" s="15"/>
    </row>
    <row r="6" spans="1:8" ht="12">
      <c r="A6" s="17" t="s">
        <v>112</v>
      </c>
      <c r="B6" s="18" t="s">
        <v>137</v>
      </c>
      <c r="C6" s="17" t="s">
        <v>101</v>
      </c>
      <c r="D6" s="18" t="s">
        <v>140</v>
      </c>
      <c r="E6" s="17" t="s">
        <v>118</v>
      </c>
      <c r="F6" s="18"/>
      <c r="G6" s="17"/>
      <c r="H6" s="18"/>
    </row>
    <row r="7" spans="1:8" ht="12">
      <c r="A7" s="16" t="s">
        <v>87</v>
      </c>
      <c r="B7" s="15" t="s">
        <v>138</v>
      </c>
      <c r="C7" s="16" t="s">
        <v>104</v>
      </c>
      <c r="D7" s="15" t="s">
        <v>141</v>
      </c>
      <c r="E7" s="16" t="s">
        <v>119</v>
      </c>
      <c r="F7" s="15" t="s">
        <v>145</v>
      </c>
      <c r="G7" s="16"/>
      <c r="H7" s="15"/>
    </row>
    <row r="8" spans="1:8" ht="12">
      <c r="A8" s="17" t="s">
        <v>113</v>
      </c>
      <c r="B8" s="18">
        <v>0</v>
      </c>
      <c r="C8" s="17" t="s">
        <v>105</v>
      </c>
      <c r="D8" s="18" t="s">
        <v>142</v>
      </c>
      <c r="E8" s="17" t="s">
        <v>133</v>
      </c>
      <c r="F8" s="18" t="s">
        <v>146</v>
      </c>
      <c r="G8" s="17"/>
      <c r="H8" s="18"/>
    </row>
    <row r="9" spans="1:8" ht="12">
      <c r="A9" s="16" t="s">
        <v>114</v>
      </c>
      <c r="B9" s="15" t="s">
        <v>139</v>
      </c>
      <c r="C9" s="16" t="s">
        <v>106</v>
      </c>
      <c r="D9" s="15" t="s">
        <v>143</v>
      </c>
      <c r="E9" s="16"/>
      <c r="F9" s="15"/>
      <c r="G9" s="16"/>
      <c r="H9" s="15"/>
    </row>
    <row r="10" spans="1:8" ht="12">
      <c r="A10" s="19" t="s">
        <v>115</v>
      </c>
      <c r="B10" s="20" t="s">
        <v>138</v>
      </c>
      <c r="C10" s="19"/>
      <c r="D10" s="20"/>
      <c r="E10" s="19"/>
      <c r="F10" s="20"/>
      <c r="G10" s="19"/>
      <c r="H10" s="20"/>
    </row>
    <row r="11" ht="12"/>
  </sheetData>
  <sheetProtection/>
  <mergeCells count="4">
    <mergeCell ref="A1:B3"/>
    <mergeCell ref="C1:D3"/>
    <mergeCell ref="E1:F3"/>
    <mergeCell ref="G1:H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M54"/>
  <sheetViews>
    <sheetView zoomScale="110" zoomScaleNormal="110" zoomScalePageLayoutView="0" workbookViewId="0" topLeftCell="A1">
      <selection activeCell="X24" sqref="X24"/>
    </sheetView>
  </sheetViews>
  <sheetFormatPr defaultColWidth="9.00390625" defaultRowHeight="12.75"/>
  <cols>
    <col min="1" max="3" width="2.25390625" style="21" customWidth="1"/>
    <col min="4" max="4" width="3.125" style="21" customWidth="1"/>
    <col min="5" max="20" width="2.25390625" style="21" customWidth="1"/>
    <col min="21" max="21" width="2.875" style="21" customWidth="1"/>
    <col min="22" max="37" width="2.25390625" style="21" customWidth="1"/>
    <col min="38" max="38" width="2.625" style="21" customWidth="1"/>
    <col min="39" max="39" width="5.00390625" style="21" customWidth="1"/>
    <col min="40" max="42" width="2.25390625" style="21" customWidth="1"/>
    <col min="43" max="16384" width="9.125" style="21" customWidth="1"/>
  </cols>
  <sheetData>
    <row r="1" spans="35:39" ht="12.75">
      <c r="AI1" s="124" t="s">
        <v>75</v>
      </c>
      <c r="AJ1" s="124"/>
      <c r="AK1" s="124"/>
      <c r="AL1" s="124"/>
      <c r="AM1" s="124"/>
    </row>
    <row r="2" spans="1:39" ht="6.75" customHeight="1">
      <c r="A2" s="4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4"/>
    </row>
    <row r="3" spans="1:39" ht="12.75">
      <c r="A3" s="131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3"/>
    </row>
    <row r="4" spans="1:39" ht="12.75">
      <c r="A4" s="136" t="str">
        <f>+'BİLGİ GİRİŞİ'!F4</f>
        <v>Ankara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4" t="s">
        <v>58</v>
      </c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5"/>
    </row>
    <row r="5" spans="1:39" ht="12.75">
      <c r="A5" s="131" t="s">
        <v>57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3"/>
    </row>
    <row r="6" spans="1:39" ht="9" customHeight="1">
      <c r="A6" s="40"/>
      <c r="AM6" s="36"/>
    </row>
    <row r="7" spans="1:39" ht="12.75">
      <c r="A7" s="140" t="s">
        <v>59</v>
      </c>
      <c r="B7" s="141"/>
      <c r="C7" s="141"/>
      <c r="D7" s="141"/>
      <c r="E7" s="141"/>
      <c r="F7" s="141"/>
      <c r="G7" s="138" t="str">
        <f>+'BİLGİ GİRİŞİ'!F5</f>
        <v>2020/000</v>
      </c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9"/>
    </row>
    <row r="8" spans="1:39" ht="6" customHeight="1">
      <c r="A8" s="40"/>
      <c r="AM8" s="36"/>
    </row>
    <row r="9" spans="1:39" ht="11.25" customHeight="1">
      <c r="A9" s="142" t="s">
        <v>76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4"/>
    </row>
    <row r="10" spans="1:39" ht="11.25" customHeight="1">
      <c r="A10" s="131" t="str">
        <f>+'BİLGİ GİRİŞİ'!F7</f>
        <v>Hırsızlık</v>
      </c>
      <c r="B10" s="132"/>
      <c r="C10" s="132"/>
      <c r="D10" s="132"/>
      <c r="E10" s="132"/>
      <c r="F10" s="132"/>
      <c r="G10" s="132"/>
      <c r="H10" s="132"/>
      <c r="I10" s="143" t="s">
        <v>60</v>
      </c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4"/>
    </row>
    <row r="11" spans="1:39" ht="11.25" customHeight="1">
      <c r="A11" s="145" t="s">
        <v>61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7"/>
    </row>
    <row r="12" spans="1:39" ht="11.25" customHeight="1">
      <c r="A12" s="148" t="s">
        <v>62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9">
        <f ca="1">TODAY()</f>
        <v>43922</v>
      </c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AM12" s="36"/>
    </row>
    <row r="13" spans="1:39" ht="5.25" customHeight="1">
      <c r="A13" s="40"/>
      <c r="AM13" s="36"/>
    </row>
    <row r="14" spans="1:39" ht="11.25" customHeight="1">
      <c r="A14" s="40"/>
      <c r="AB14" s="24"/>
      <c r="AC14" s="24"/>
      <c r="AD14" s="127" t="s">
        <v>63</v>
      </c>
      <c r="AE14" s="127"/>
      <c r="AF14" s="127"/>
      <c r="AG14" s="127"/>
      <c r="AH14" s="127"/>
      <c r="AI14" s="127"/>
      <c r="AJ14" s="127"/>
      <c r="AK14" s="24"/>
      <c r="AM14" s="36"/>
    </row>
    <row r="15" spans="1:39" ht="11.25" customHeight="1">
      <c r="A15" s="40"/>
      <c r="AB15" s="24"/>
      <c r="AC15" s="24"/>
      <c r="AD15" s="127" t="s">
        <v>52</v>
      </c>
      <c r="AE15" s="127"/>
      <c r="AF15" s="127"/>
      <c r="AG15" s="127"/>
      <c r="AH15" s="127"/>
      <c r="AI15" s="127"/>
      <c r="AJ15" s="127"/>
      <c r="AK15" s="24"/>
      <c r="AM15" s="36"/>
    </row>
    <row r="16" spans="1:39" ht="11.25" customHeight="1">
      <c r="A16" s="40"/>
      <c r="AB16" s="127" t="str">
        <f>+'BİLGİ GİRİŞİ'!D4</f>
        <v>Dilekçe İndir</v>
      </c>
      <c r="AC16" s="127"/>
      <c r="AD16" s="127"/>
      <c r="AE16" s="127"/>
      <c r="AF16" s="127"/>
      <c r="AG16" s="127"/>
      <c r="AH16" s="127"/>
      <c r="AI16" s="127"/>
      <c r="AJ16" s="127"/>
      <c r="AK16" s="127"/>
      <c r="AM16" s="36"/>
    </row>
    <row r="17" spans="1:39" ht="11.25" customHeight="1">
      <c r="A17" s="40"/>
      <c r="AB17" s="127">
        <f>+'BİLGİ GİRİŞİ'!D5</f>
        <v>0</v>
      </c>
      <c r="AC17" s="127"/>
      <c r="AD17" s="127"/>
      <c r="AE17" s="127"/>
      <c r="AF17" s="127"/>
      <c r="AG17" s="127"/>
      <c r="AH17" s="127"/>
      <c r="AI17" s="127"/>
      <c r="AJ17" s="127"/>
      <c r="AK17" s="127"/>
      <c r="AM17" s="36"/>
    </row>
    <row r="18" spans="1:39" ht="8.25" customHeight="1">
      <c r="A18" s="97" t="s">
        <v>108</v>
      </c>
      <c r="B18" s="98"/>
      <c r="C18" s="98"/>
      <c r="D18" s="98"/>
      <c r="E18" s="98"/>
      <c r="F18" s="98"/>
      <c r="G18" s="98"/>
      <c r="H18" s="98"/>
      <c r="I18" s="98"/>
      <c r="J18" s="98"/>
      <c r="K18" s="99"/>
      <c r="L18" s="31"/>
      <c r="M18" s="32"/>
      <c r="N18" s="32"/>
      <c r="O18" s="33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4"/>
    </row>
    <row r="19" spans="1:39" ht="10.5" customHeight="1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2"/>
      <c r="L19" s="35" t="s">
        <v>86</v>
      </c>
      <c r="O19" s="25"/>
      <c r="AM19" s="36"/>
    </row>
    <row r="20" spans="1:39" ht="10.5" customHeight="1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2"/>
      <c r="L20" s="35" t="s">
        <v>64</v>
      </c>
      <c r="O20" s="25"/>
      <c r="AM20" s="36"/>
    </row>
    <row r="21" spans="1:39" ht="10.5" customHeight="1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2"/>
      <c r="L21" s="35" t="s">
        <v>65</v>
      </c>
      <c r="O21" s="25"/>
      <c r="AM21" s="36"/>
    </row>
    <row r="22" spans="1:39" ht="10.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2"/>
      <c r="L22" s="35" t="s">
        <v>66</v>
      </c>
      <c r="O22" s="25"/>
      <c r="AM22" s="36"/>
    </row>
    <row r="23" spans="1:39" ht="10.5" customHeight="1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2"/>
      <c r="L23" s="35" t="s">
        <v>67</v>
      </c>
      <c r="O23" s="25"/>
      <c r="AM23" s="36"/>
    </row>
    <row r="24" spans="1:39" ht="10.5" customHeight="1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2"/>
      <c r="L24" s="35" t="s">
        <v>68</v>
      </c>
      <c r="O24" s="25"/>
      <c r="AM24" s="36"/>
    </row>
    <row r="25" spans="1:39" ht="8.2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5"/>
      <c r="L25" s="37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9"/>
    </row>
    <row r="26" spans="1:39" ht="12.75" customHeight="1">
      <c r="A26" s="97" t="s">
        <v>109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7"/>
      <c r="L26" s="114" t="s">
        <v>69</v>
      </c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25">
        <f>+'BİLGİ GİRİŞİ'!B8</f>
        <v>0</v>
      </c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</row>
    <row r="27" spans="1:39" ht="12.75" customHeigh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10"/>
      <c r="L27" s="114" t="s">
        <v>70</v>
      </c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25" t="str">
        <f>+'BİLGİ GİRİŞİ'!B4</f>
        <v>Dilekçe İndir</v>
      </c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</row>
    <row r="28" spans="1:39" ht="12.75" customHeight="1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10"/>
      <c r="L28" s="114" t="s">
        <v>71</v>
      </c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25" t="str">
        <f>+'BİLGİ GİRİŞİ'!B5</f>
        <v>XXXX</v>
      </c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</row>
    <row r="29" spans="1:39" ht="12.75" customHeight="1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10"/>
      <c r="L29" s="114" t="s">
        <v>72</v>
      </c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25" t="str">
        <f>+'BİLGİ GİRİŞİ'!B6</f>
        <v>YYYY</v>
      </c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</row>
    <row r="30" spans="1:39" ht="12.75" customHeight="1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10"/>
      <c r="L30" s="114" t="s">
        <v>73</v>
      </c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26" t="str">
        <f>+'BİLGİ GİRİŞİ'!B7</f>
        <v>ANKARA </v>
      </c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</row>
    <row r="31" spans="1:39" ht="14.25" customHeight="1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10"/>
      <c r="L31" s="114" t="s">
        <v>74</v>
      </c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5"/>
      <c r="AB31" s="118" t="str">
        <f>+'BİLGİ GİRİŞİ'!B9</f>
        <v>ÖRNEK MAH, ÖRNEK SOK, MERKEZ </v>
      </c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20"/>
    </row>
    <row r="32" spans="1:39" ht="14.25" customHeight="1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3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7"/>
      <c r="AB32" s="121" t="str">
        <f>+'BİLGİ GİRİŞİ'!B10</f>
        <v>ANKARA </v>
      </c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3"/>
    </row>
    <row r="33" spans="1:39" ht="12.75">
      <c r="A33" s="128" t="s">
        <v>77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30"/>
    </row>
    <row r="34" spans="1:39" ht="12.75">
      <c r="A34" s="40"/>
      <c r="AM34" s="36"/>
    </row>
    <row r="35" spans="1:39" ht="12.75">
      <c r="A35" s="40"/>
      <c r="AM35" s="36"/>
    </row>
    <row r="36" spans="1:39" ht="12.75">
      <c r="A36" s="40"/>
      <c r="AM36" s="36"/>
    </row>
    <row r="37" spans="1:39" ht="15" customHeight="1">
      <c r="A37" s="40"/>
      <c r="AM37" s="36"/>
    </row>
    <row r="38" spans="1:39" ht="43.5" customHeight="1">
      <c r="A38" s="40"/>
      <c r="AM38" s="36"/>
    </row>
    <row r="39" spans="1:39" ht="104.25" customHeight="1">
      <c r="A39" s="40"/>
      <c r="AM39" s="36"/>
    </row>
    <row r="40" spans="1:39" ht="15.75" customHeight="1">
      <c r="A40" s="40"/>
      <c r="AM40" s="36"/>
    </row>
    <row r="41" spans="1:39" ht="12.75">
      <c r="A41" s="40"/>
      <c r="AM41" s="36"/>
    </row>
    <row r="42" spans="1:39" ht="12.75">
      <c r="A42" s="40"/>
      <c r="AM42" s="36"/>
    </row>
    <row r="43" spans="1:39" ht="12.75">
      <c r="A43" s="40"/>
      <c r="AM43" s="36"/>
    </row>
    <row r="44" spans="1:39" ht="12.75">
      <c r="A44" s="40"/>
      <c r="AM44" s="36"/>
    </row>
    <row r="45" spans="1:39" ht="12.75">
      <c r="A45" s="40"/>
      <c r="AM45" s="36"/>
    </row>
    <row r="46" spans="1:39" ht="12.75">
      <c r="A46" s="40"/>
      <c r="AM46" s="36"/>
    </row>
    <row r="47" spans="1:39" ht="19.5" customHeight="1">
      <c r="A47" s="40"/>
      <c r="AM47" s="36"/>
    </row>
    <row r="48" spans="1:39" ht="13.5">
      <c r="A48" s="85" t="s">
        <v>78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7"/>
    </row>
    <row r="49" spans="1:39" ht="16.5" customHeight="1">
      <c r="A49" s="88" t="s">
        <v>85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90"/>
    </row>
    <row r="50" spans="1:39" ht="13.5">
      <c r="A50" s="88" t="s">
        <v>79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90"/>
    </row>
    <row r="51" spans="1:39" ht="27.75" customHeight="1">
      <c r="A51" s="91" t="s">
        <v>80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3">
        <f ca="1">TODAY()</f>
        <v>43922</v>
      </c>
      <c r="R51" s="94"/>
      <c r="S51" s="94"/>
      <c r="T51" s="94"/>
      <c r="U51" s="94"/>
      <c r="V51" s="94" t="s">
        <v>83</v>
      </c>
      <c r="W51" s="94"/>
      <c r="X51" s="94"/>
      <c r="Y51" s="95" t="s">
        <v>84</v>
      </c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6"/>
    </row>
    <row r="52" spans="1:39" ht="28.5" customHeight="1">
      <c r="A52" s="92" t="s">
        <v>81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3">
        <f ca="1">TODAY()</f>
        <v>43922</v>
      </c>
      <c r="R52" s="94"/>
      <c r="S52" s="94"/>
      <c r="T52" s="94"/>
      <c r="U52" s="94"/>
      <c r="V52" s="94" t="s">
        <v>83</v>
      </c>
      <c r="W52" s="94"/>
      <c r="X52" s="94"/>
      <c r="Y52" s="95" t="s">
        <v>84</v>
      </c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6"/>
    </row>
    <row r="53" spans="1:39" ht="28.5" customHeight="1">
      <c r="A53" s="92" t="s">
        <v>82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3">
        <f ca="1">TODAY()</f>
        <v>43922</v>
      </c>
      <c r="R53" s="94"/>
      <c r="S53" s="94"/>
      <c r="T53" s="94"/>
      <c r="U53" s="94"/>
      <c r="V53" s="94" t="s">
        <v>83</v>
      </c>
      <c r="W53" s="94"/>
      <c r="X53" s="94"/>
      <c r="Y53" s="95" t="s">
        <v>84</v>
      </c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6"/>
    </row>
    <row r="54" spans="1:39" ht="3.75" customHeight="1">
      <c r="A54" s="22"/>
      <c r="AM54" s="23"/>
    </row>
  </sheetData>
  <sheetProtection password="CC6F" sheet="1"/>
  <mergeCells count="49">
    <mergeCell ref="L26:AA26"/>
    <mergeCell ref="G7:AM7"/>
    <mergeCell ref="A7:F7"/>
    <mergeCell ref="A9:AM9"/>
    <mergeCell ref="A10:H10"/>
    <mergeCell ref="I10:AM10"/>
    <mergeCell ref="A11:AM11"/>
    <mergeCell ref="A12:M12"/>
    <mergeCell ref="N12:R12"/>
    <mergeCell ref="S12:X12"/>
    <mergeCell ref="L27:AA27"/>
    <mergeCell ref="L28:AA28"/>
    <mergeCell ref="L29:AA29"/>
    <mergeCell ref="L30:AA30"/>
    <mergeCell ref="A33:AM33"/>
    <mergeCell ref="A3:AM3"/>
    <mergeCell ref="P4:AM4"/>
    <mergeCell ref="A4:O4"/>
    <mergeCell ref="A5:AM5"/>
    <mergeCell ref="AB17:AK17"/>
    <mergeCell ref="AI1:AM1"/>
    <mergeCell ref="AB26:AM26"/>
    <mergeCell ref="AB27:AM27"/>
    <mergeCell ref="AB28:AM28"/>
    <mergeCell ref="AB29:AM29"/>
    <mergeCell ref="AB30:AM30"/>
    <mergeCell ref="AD14:AJ14"/>
    <mergeCell ref="AD15:AJ15"/>
    <mergeCell ref="AB16:AK16"/>
    <mergeCell ref="V52:X52"/>
    <mergeCell ref="Y52:AM52"/>
    <mergeCell ref="Q53:U53"/>
    <mergeCell ref="V53:X53"/>
    <mergeCell ref="Y53:AM53"/>
    <mergeCell ref="A18:K25"/>
    <mergeCell ref="A26:K32"/>
    <mergeCell ref="L31:AA32"/>
    <mergeCell ref="AB31:AM31"/>
    <mergeCell ref="AB32:AM32"/>
    <mergeCell ref="A48:AM48"/>
    <mergeCell ref="A49:AM49"/>
    <mergeCell ref="A50:AM50"/>
    <mergeCell ref="A51:P51"/>
    <mergeCell ref="A52:P52"/>
    <mergeCell ref="A53:P53"/>
    <mergeCell ref="Q51:U51"/>
    <mergeCell ref="V51:X51"/>
    <mergeCell ref="Y51:AM51"/>
    <mergeCell ref="Q52:U52"/>
  </mergeCells>
  <printOptions/>
  <pageMargins left="0.7086614173228347" right="0.31496062992125984" top="0.35433070866141736" bottom="0.3937007874015748" header="0.31496062992125984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V44"/>
  <sheetViews>
    <sheetView zoomScalePageLayoutView="0" workbookViewId="0" topLeftCell="A1">
      <selection activeCell="R5" sqref="R5"/>
    </sheetView>
  </sheetViews>
  <sheetFormatPr defaultColWidth="9.00390625" defaultRowHeight="12.75"/>
  <cols>
    <col min="1" max="32" width="4.00390625" style="26" customWidth="1"/>
    <col min="33" max="16384" width="9.125" style="26" customWidth="1"/>
  </cols>
  <sheetData>
    <row r="2" spans="1:22" ht="16.5">
      <c r="A2" s="155" t="s">
        <v>94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4" spans="1:21" ht="16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16.5">
      <c r="A5" s="155" t="s">
        <v>59</v>
      </c>
      <c r="B5" s="155"/>
      <c r="C5" s="155"/>
      <c r="D5" s="155"/>
      <c r="E5" s="156" t="str">
        <f>+'BİLGİ GİRİŞİ'!F5</f>
        <v>2020/000</v>
      </c>
      <c r="F5" s="156"/>
      <c r="G5" s="156"/>
      <c r="H5" s="156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ht="16.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9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2" ht="16.5">
      <c r="A8" s="27"/>
      <c r="B8" s="27"/>
      <c r="C8" s="27"/>
      <c r="D8" s="27"/>
      <c r="E8" s="27"/>
      <c r="F8" s="27"/>
      <c r="G8" s="27"/>
      <c r="H8" s="157" t="s">
        <v>95</v>
      </c>
      <c r="I8" s="157"/>
      <c r="J8" s="154" t="str">
        <f>+'BİLGİ GİRİŞİ'!B4</f>
        <v>Dilekçe İndir</v>
      </c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28"/>
    </row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21.75" customHeight="1"/>
    <row r="31" ht="2.25" customHeight="1"/>
    <row r="32" spans="3:20" ht="16.5">
      <c r="C32" s="29" t="s">
        <v>96</v>
      </c>
      <c r="D32" s="29"/>
      <c r="E32" s="29"/>
      <c r="F32" s="29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3:20" ht="16.5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3:20" ht="16.5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152" t="str">
        <f>+'BİLGİ GİRİŞİ'!D4</f>
        <v>Dilekçe İndir</v>
      </c>
      <c r="Q34" s="152"/>
      <c r="R34" s="152"/>
      <c r="S34" s="152"/>
      <c r="T34" s="152"/>
    </row>
    <row r="35" spans="3:20" ht="16.5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152" t="s">
        <v>52</v>
      </c>
      <c r="Q35" s="152"/>
      <c r="R35" s="152"/>
      <c r="S35" s="152"/>
      <c r="T35" s="152"/>
    </row>
    <row r="36" spans="16:20" ht="16.5">
      <c r="P36" s="152">
        <f>+'BİLGİ GİRİŞİ'!D5</f>
        <v>0</v>
      </c>
      <c r="Q36" s="152"/>
      <c r="R36" s="152"/>
      <c r="S36" s="152"/>
      <c r="T36" s="152"/>
    </row>
    <row r="37" spans="1:12" ht="16.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ht="16.5">
      <c r="A38" s="30" t="s">
        <v>107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16.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0" ht="15.75">
      <c r="A40" s="151" t="s">
        <v>100</v>
      </c>
      <c r="B40" s="151"/>
      <c r="C40" s="151"/>
      <c r="D40" s="151"/>
      <c r="E40" s="151"/>
      <c r="F40" s="151"/>
      <c r="G40" s="151"/>
      <c r="H40" s="151"/>
      <c r="I40" s="151"/>
      <c r="J40" s="151"/>
    </row>
    <row r="41" spans="1:12" ht="15.75">
      <c r="A41" s="153" t="s">
        <v>97</v>
      </c>
      <c r="B41" s="153"/>
      <c r="C41" s="150" t="str">
        <f>+'BİLGİ GİRİŞİ'!D6</f>
        <v>0 (000) 000 00 00</v>
      </c>
      <c r="D41" s="150"/>
      <c r="E41" s="150"/>
      <c r="F41" s="150"/>
      <c r="G41" s="150"/>
      <c r="H41" s="150"/>
      <c r="I41" s="150"/>
      <c r="J41" s="150"/>
      <c r="K41" s="150"/>
      <c r="L41" s="150"/>
    </row>
    <row r="42" spans="1:12" ht="15.75">
      <c r="A42" s="153" t="s">
        <v>98</v>
      </c>
      <c r="B42" s="153"/>
      <c r="C42" s="150" t="str">
        <f>+'BİLGİ GİRİŞİ'!D7</f>
        <v>….. @dilekceindir.com</v>
      </c>
      <c r="D42" s="150"/>
      <c r="E42" s="150"/>
      <c r="F42" s="150"/>
      <c r="G42" s="150"/>
      <c r="H42" s="150"/>
      <c r="I42" s="150"/>
      <c r="J42" s="150"/>
      <c r="K42" s="150"/>
      <c r="L42" s="150"/>
    </row>
    <row r="43" spans="1:12" ht="15.75">
      <c r="A43" s="153" t="s">
        <v>99</v>
      </c>
      <c r="B43" s="153"/>
      <c r="C43" s="150" t="str">
        <f>+'BİLGİ GİRİŞİ'!D8</f>
        <v>Örnek Mah. Örnek Cad</v>
      </c>
      <c r="D43" s="150"/>
      <c r="E43" s="150"/>
      <c r="F43" s="150"/>
      <c r="G43" s="150"/>
      <c r="H43" s="150"/>
      <c r="I43" s="150"/>
      <c r="J43" s="150"/>
      <c r="K43" s="150"/>
      <c r="L43" s="150"/>
    </row>
    <row r="44" spans="3:12" ht="15.75">
      <c r="C44" s="150" t="str">
        <f>+'BİLGİ GİRİŞİ'!D9</f>
        <v>Ankara</v>
      </c>
      <c r="D44" s="150"/>
      <c r="E44" s="150"/>
      <c r="F44" s="150"/>
      <c r="G44" s="150"/>
      <c r="H44" s="150"/>
      <c r="I44" s="150"/>
      <c r="J44" s="150"/>
      <c r="K44" s="150"/>
      <c r="L44" s="150"/>
    </row>
  </sheetData>
  <sheetProtection password="CC6F" sheet="1"/>
  <mergeCells count="16">
    <mergeCell ref="J8:U8"/>
    <mergeCell ref="P34:T34"/>
    <mergeCell ref="P35:T35"/>
    <mergeCell ref="A2:V2"/>
    <mergeCell ref="A5:D5"/>
    <mergeCell ref="E5:H5"/>
    <mergeCell ref="H8:I8"/>
    <mergeCell ref="C44:L44"/>
    <mergeCell ref="A40:J40"/>
    <mergeCell ref="P36:T36"/>
    <mergeCell ref="A41:B41"/>
    <mergeCell ref="A42:B42"/>
    <mergeCell ref="A43:B43"/>
    <mergeCell ref="C41:L41"/>
    <mergeCell ref="C42:L42"/>
    <mergeCell ref="C43:L43"/>
  </mergeCells>
  <printOptions/>
  <pageMargins left="0.9055118110236221" right="0.9055118110236221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D65"/>
  <sheetViews>
    <sheetView zoomScalePageLayoutView="0" workbookViewId="0" topLeftCell="A1">
      <selection activeCell="BE22" sqref="BE22"/>
    </sheetView>
  </sheetViews>
  <sheetFormatPr defaultColWidth="1.75390625" defaultRowHeight="12.75"/>
  <cols>
    <col min="1" max="26" width="1.875" style="43" customWidth="1"/>
    <col min="27" max="27" width="1.37890625" style="43" customWidth="1"/>
    <col min="28" max="28" width="0" style="43" hidden="1" customWidth="1"/>
    <col min="29" max="29" width="0.74609375" style="43" customWidth="1"/>
    <col min="30" max="56" width="1.875" style="43" customWidth="1"/>
    <col min="57" max="16384" width="1.75390625" style="43" customWidth="1"/>
  </cols>
  <sheetData>
    <row r="1" spans="1:56" ht="12" customHeight="1">
      <c r="A1" s="217" t="s">
        <v>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42"/>
      <c r="AD1" s="186" t="s">
        <v>0</v>
      </c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7"/>
      <c r="AT1" s="219"/>
      <c r="AU1" s="220"/>
      <c r="AV1" s="220"/>
      <c r="AW1" s="220"/>
      <c r="AX1" s="220"/>
      <c r="AY1" s="220"/>
      <c r="AZ1" s="220"/>
      <c r="BA1" s="220"/>
      <c r="BB1" s="220"/>
      <c r="BC1" s="220"/>
      <c r="BD1" s="221"/>
    </row>
    <row r="2" spans="1:56" ht="12" customHeight="1">
      <c r="A2" s="44" t="s">
        <v>9</v>
      </c>
      <c r="B2" s="201" t="s">
        <v>10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45"/>
      <c r="AD2" s="162" t="str">
        <f>+'BİLGİ GİRİŞİ'!F4</f>
        <v>Ankara</v>
      </c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88"/>
      <c r="AT2" s="222" t="s">
        <v>11</v>
      </c>
      <c r="AU2" s="223"/>
      <c r="AV2" s="223"/>
      <c r="AW2" s="223"/>
      <c r="AX2" s="223"/>
      <c r="AY2" s="223"/>
      <c r="AZ2" s="223"/>
      <c r="BA2" s="223"/>
      <c r="BB2" s="223"/>
      <c r="BC2" s="223"/>
      <c r="BD2" s="224"/>
    </row>
    <row r="3" spans="1:56" ht="12" customHeight="1">
      <c r="A3" s="44" t="s">
        <v>12</v>
      </c>
      <c r="B3" s="201" t="s">
        <v>13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45"/>
      <c r="AD3" s="162" t="s">
        <v>14</v>
      </c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88"/>
      <c r="AT3" s="222" t="s">
        <v>15</v>
      </c>
      <c r="AU3" s="223"/>
      <c r="AV3" s="223"/>
      <c r="AW3" s="223"/>
      <c r="AX3" s="223"/>
      <c r="AY3" s="223"/>
      <c r="AZ3" s="223"/>
      <c r="BA3" s="223"/>
      <c r="BB3" s="223"/>
      <c r="BC3" s="223"/>
      <c r="BD3" s="224"/>
    </row>
    <row r="4" spans="1:56" ht="12" customHeight="1">
      <c r="A4" s="44" t="s">
        <v>16</v>
      </c>
      <c r="B4" s="201" t="s">
        <v>17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45"/>
      <c r="AD4" s="46" t="s">
        <v>49</v>
      </c>
      <c r="AE4" s="46"/>
      <c r="AF4" s="46"/>
      <c r="AG4" s="47"/>
      <c r="AH4" s="46"/>
      <c r="AI4" s="46"/>
      <c r="AJ4" s="46"/>
      <c r="AN4" s="170" t="str">
        <f>+'BİLGİ GİRİŞİ'!F5</f>
        <v>2020/000</v>
      </c>
      <c r="AO4" s="170"/>
      <c r="AP4" s="170"/>
      <c r="AQ4" s="170"/>
      <c r="AR4" s="170"/>
      <c r="AS4" s="189"/>
      <c r="AT4" s="225" t="s">
        <v>18</v>
      </c>
      <c r="AU4" s="226"/>
      <c r="AV4" s="226"/>
      <c r="AW4" s="226"/>
      <c r="AX4" s="226"/>
      <c r="AY4" s="226"/>
      <c r="AZ4" s="226"/>
      <c r="BA4" s="226"/>
      <c r="BB4" s="226"/>
      <c r="BC4" s="226"/>
      <c r="BD4" s="227"/>
    </row>
    <row r="5" spans="1:56" ht="12" customHeight="1">
      <c r="A5" s="44"/>
      <c r="B5" s="201" t="s">
        <v>19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45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10"/>
    </row>
    <row r="6" spans="1:56" ht="12" customHeight="1">
      <c r="A6" s="44" t="s">
        <v>20</v>
      </c>
      <c r="B6" s="201" t="s">
        <v>21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45"/>
      <c r="AD6" s="48"/>
      <c r="AE6" s="48"/>
      <c r="AF6" s="48"/>
      <c r="AG6" s="48"/>
      <c r="AH6" s="48"/>
      <c r="AI6" s="48"/>
      <c r="AJ6" s="48"/>
      <c r="AK6" s="48"/>
      <c r="AL6" s="48"/>
      <c r="AM6" s="211">
        <f>+'BİLGİ GİRİŞİ'!H4</f>
        <v>11111111111</v>
      </c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3"/>
    </row>
    <row r="7" spans="1:56" ht="12" customHeight="1">
      <c r="A7" s="44"/>
      <c r="B7" s="201" t="s">
        <v>22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45"/>
      <c r="AD7" s="48"/>
      <c r="AE7" s="48"/>
      <c r="AF7" s="48"/>
      <c r="AG7" s="48"/>
      <c r="AH7" s="48"/>
      <c r="AI7" s="48"/>
      <c r="AJ7" s="48"/>
      <c r="AK7" s="48"/>
      <c r="AL7" s="48"/>
      <c r="AM7" s="214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6"/>
    </row>
    <row r="8" spans="1:56" ht="12" customHeight="1">
      <c r="A8" s="44" t="s">
        <v>23</v>
      </c>
      <c r="B8" s="201" t="s">
        <v>24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45"/>
      <c r="AD8" s="190" t="s">
        <v>25</v>
      </c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5"/>
    </row>
    <row r="9" spans="1:56" ht="12" customHeight="1">
      <c r="A9" s="44"/>
      <c r="B9" s="201" t="s">
        <v>26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45"/>
      <c r="AD9" s="208" t="s">
        <v>50</v>
      </c>
      <c r="AE9" s="208"/>
      <c r="AF9" s="208"/>
      <c r="AG9" s="208"/>
      <c r="AH9" s="208"/>
      <c r="AI9" s="208"/>
      <c r="AJ9" s="170" t="str">
        <f>+'BİLGİ GİRİŞİ'!B4</f>
        <v>Dilekçe İndir</v>
      </c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1"/>
    </row>
    <row r="10" spans="1:56" ht="12" customHeight="1">
      <c r="A10" s="44" t="s">
        <v>27</v>
      </c>
      <c r="B10" s="201" t="s">
        <v>28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45"/>
      <c r="AD10" s="160" t="s">
        <v>54</v>
      </c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1"/>
    </row>
    <row r="11" spans="1:56" ht="12" customHeight="1">
      <c r="A11" s="44"/>
      <c r="B11" s="201" t="s">
        <v>29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45"/>
      <c r="AD11" s="168" t="s">
        <v>51</v>
      </c>
      <c r="AE11" s="168"/>
      <c r="AF11" s="168"/>
      <c r="AG11" s="168"/>
      <c r="AH11" s="168"/>
      <c r="AI11" s="170" t="str">
        <f>+'BİLGİ GİRİŞİ'!B9</f>
        <v>ÖRNEK MAH, ÖRNEK SOK, MERKEZ </v>
      </c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1"/>
    </row>
    <row r="12" spans="1:56" ht="12" customHeight="1">
      <c r="A12" s="44" t="s">
        <v>30</v>
      </c>
      <c r="B12" s="201" t="s">
        <v>31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45"/>
      <c r="AD12" s="160" t="str">
        <f>+'BİLGİ GİRİŞİ'!B10</f>
        <v>ANKARA </v>
      </c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4" t="s">
        <v>32</v>
      </c>
      <c r="AX12" s="164"/>
      <c r="AY12" s="164"/>
      <c r="AZ12" s="164"/>
      <c r="BA12" s="164"/>
      <c r="BB12" s="164"/>
      <c r="BC12" s="164"/>
      <c r="BD12" s="165"/>
    </row>
    <row r="13" spans="1:56" ht="12" customHeight="1">
      <c r="A13" s="44" t="s">
        <v>33</v>
      </c>
      <c r="B13" s="201" t="s">
        <v>34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45"/>
      <c r="AD13" s="160" t="s">
        <v>35</v>
      </c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49"/>
    </row>
    <row r="14" spans="1:56" ht="12" customHeight="1">
      <c r="A14" s="44"/>
      <c r="B14" s="201" t="s">
        <v>36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45"/>
      <c r="AD14" s="160" t="s">
        <v>37</v>
      </c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49"/>
    </row>
    <row r="15" spans="1:56" ht="12" customHeight="1">
      <c r="A15" s="44"/>
      <c r="B15" s="205" t="s">
        <v>38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45"/>
      <c r="AD15" s="166" t="str">
        <f>+'BİLGİ GİRİŞİ'!D4</f>
        <v>Dilekçe İndir</v>
      </c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2" t="s">
        <v>52</v>
      </c>
      <c r="AX15" s="162"/>
      <c r="AY15" s="162"/>
      <c r="AZ15" s="162"/>
      <c r="BA15" s="162"/>
      <c r="BB15" s="162"/>
      <c r="BC15" s="162"/>
      <c r="BD15" s="49"/>
    </row>
    <row r="16" spans="1:56" ht="12" customHeight="1">
      <c r="A16" s="44"/>
      <c r="B16" s="206" t="s">
        <v>39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45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4"/>
    </row>
    <row r="17" spans="1:56" ht="12" customHeight="1">
      <c r="A17" s="44"/>
      <c r="B17" s="201" t="s">
        <v>41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45"/>
      <c r="AD17" s="207" t="s">
        <v>91</v>
      </c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4"/>
    </row>
    <row r="18" spans="1:56" ht="12" customHeight="1">
      <c r="A18" s="44"/>
      <c r="B18" s="201" t="s">
        <v>42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45"/>
      <c r="BD18" s="50"/>
    </row>
    <row r="19" spans="1:56" ht="12" customHeight="1">
      <c r="A19" s="51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45"/>
      <c r="AD19" s="168" t="s">
        <v>55</v>
      </c>
      <c r="AE19" s="168"/>
      <c r="AF19" s="168"/>
      <c r="AG19" s="168"/>
      <c r="AH19" s="168"/>
      <c r="AI19" s="168"/>
      <c r="AJ19" s="170" t="s">
        <v>56</v>
      </c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52"/>
    </row>
    <row r="20" spans="1:56" ht="12" customHeight="1">
      <c r="A20" s="44"/>
      <c r="B20" s="201" t="s">
        <v>43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45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4"/>
    </row>
    <row r="21" spans="1:56" ht="12" customHeight="1" thickBot="1">
      <c r="A21" s="53"/>
      <c r="B21" s="183" t="s">
        <v>45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54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7"/>
    </row>
    <row r="22" ht="13.5" customHeight="1"/>
    <row r="23" spans="1:56" ht="13.5" customHeight="1">
      <c r="A23" s="162" t="s">
        <v>46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</row>
    <row r="24" ht="12.75" thickBot="1"/>
    <row r="25" spans="1:56" ht="12">
      <c r="A25" s="198" t="s">
        <v>47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200"/>
    </row>
    <row r="26" spans="1:56" ht="12.75" customHeight="1">
      <c r="A26" s="167" t="str">
        <f>+AD1</f>
        <v>T.C.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BD26" s="50"/>
    </row>
    <row r="27" spans="1:56" ht="12.75" customHeight="1">
      <c r="A27" s="167" t="str">
        <f>+AD2</f>
        <v>Ankara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BD27" s="50"/>
    </row>
    <row r="28" spans="1:56" ht="12.75" customHeight="1">
      <c r="A28" s="167" t="str">
        <f>+AD3</f>
        <v>UZLAŞTIRMA BÜROSU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7"/>
      <c r="AC28" s="58"/>
      <c r="AD28" s="58"/>
      <c r="AE28" s="58"/>
      <c r="AF28" s="58"/>
      <c r="AG28" s="58"/>
      <c r="AH28" s="58"/>
      <c r="AI28" s="55"/>
      <c r="AJ28" s="55"/>
      <c r="AK28" s="55"/>
      <c r="AL28" s="55"/>
      <c r="AM28" s="55"/>
      <c r="AN28" s="55"/>
      <c r="AO28" s="55"/>
      <c r="AP28" s="55"/>
      <c r="AS28" s="169" t="s">
        <v>18</v>
      </c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50"/>
    </row>
    <row r="29" spans="1:56" ht="12.75" customHeight="1">
      <c r="A29" s="59" t="str">
        <f>$AD$4</f>
        <v>Uzlaştırma Dosya No:</v>
      </c>
      <c r="B29" s="56"/>
      <c r="C29" s="56"/>
      <c r="D29" s="56"/>
      <c r="E29" s="56"/>
      <c r="F29" s="56"/>
      <c r="G29" s="56"/>
      <c r="H29" s="56"/>
      <c r="I29" s="56"/>
      <c r="J29" s="56"/>
      <c r="K29" s="190" t="str">
        <f>+AN4</f>
        <v>2020/000</v>
      </c>
      <c r="L29" s="191"/>
      <c r="M29" s="191"/>
      <c r="N29" s="191"/>
      <c r="O29" s="191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C29" s="60"/>
      <c r="AD29" s="60"/>
      <c r="AE29" s="60"/>
      <c r="AF29" s="60"/>
      <c r="AG29" s="60"/>
      <c r="AH29" s="60"/>
      <c r="AI29" s="60"/>
      <c r="AJ29" s="60"/>
      <c r="AK29" s="60"/>
      <c r="AL29" s="61"/>
      <c r="AM29" s="172">
        <f>+AM6</f>
        <v>11111111111</v>
      </c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4"/>
    </row>
    <row r="30" spans="1:56" ht="12">
      <c r="A30" s="59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C30" s="60"/>
      <c r="AD30" s="60"/>
      <c r="AE30" s="60"/>
      <c r="AF30" s="60"/>
      <c r="AG30" s="60"/>
      <c r="AH30" s="60"/>
      <c r="AI30" s="60"/>
      <c r="AJ30" s="60"/>
      <c r="AK30" s="60"/>
      <c r="AL30" s="61"/>
      <c r="AM30" s="175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7"/>
    </row>
    <row r="31" spans="1:56" ht="12">
      <c r="A31" s="181" t="s">
        <v>25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C31" s="60"/>
      <c r="AD31" s="60"/>
      <c r="AE31" s="60"/>
      <c r="AF31" s="60"/>
      <c r="AG31" s="60"/>
      <c r="AH31" s="60"/>
      <c r="AI31" s="60"/>
      <c r="AJ31" s="60"/>
      <c r="AK31" s="60"/>
      <c r="AL31" s="61"/>
      <c r="AM31" s="178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80"/>
    </row>
    <row r="32" spans="1:56" ht="12">
      <c r="A32" s="167" t="s">
        <v>50</v>
      </c>
      <c r="B32" s="168"/>
      <c r="C32" s="168"/>
      <c r="D32" s="168"/>
      <c r="E32" s="168"/>
      <c r="F32" s="168"/>
      <c r="G32" s="162" t="str">
        <f>+AJ9</f>
        <v>Dilekçe İndir</v>
      </c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BD32" s="50"/>
    </row>
    <row r="33" spans="1:56" ht="12">
      <c r="A33" s="158" t="str">
        <f>+AD10</f>
        <v>…………………………………………………………….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BD33" s="50"/>
    </row>
    <row r="34" spans="1:56" ht="12">
      <c r="A34" s="167" t="s">
        <v>51</v>
      </c>
      <c r="B34" s="168"/>
      <c r="C34" s="168"/>
      <c r="D34" s="168"/>
      <c r="E34" s="168"/>
      <c r="F34" s="162" t="str">
        <f>+AI11</f>
        <v>ÖRNEK MAH, ÖRNEK SOK, MERKEZ </v>
      </c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3"/>
      <c r="AP34" s="162" t="str">
        <f>+AD15</f>
        <v>Dilekçe İndir</v>
      </c>
      <c r="AQ34" s="162"/>
      <c r="AR34" s="162"/>
      <c r="AS34" s="162"/>
      <c r="AT34" s="162"/>
      <c r="AU34" s="162"/>
      <c r="AV34" s="162"/>
      <c r="AW34" s="162"/>
      <c r="AX34" s="162"/>
      <c r="BD34" s="50"/>
    </row>
    <row r="35" spans="1:56" ht="12">
      <c r="A35" s="158" t="str">
        <f>+AD12</f>
        <v>ANKARA 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4" t="s">
        <v>32</v>
      </c>
      <c r="U35" s="164"/>
      <c r="V35" s="164"/>
      <c r="W35" s="164"/>
      <c r="X35" s="164"/>
      <c r="Y35" s="164"/>
      <c r="Z35" s="164"/>
      <c r="AA35" s="165"/>
      <c r="AP35" s="162" t="str">
        <f>+AW15</f>
        <v>Uzlaştırmacı</v>
      </c>
      <c r="AQ35" s="162"/>
      <c r="AR35" s="162"/>
      <c r="AS35" s="162"/>
      <c r="AT35" s="162"/>
      <c r="AU35" s="162"/>
      <c r="AV35" s="162"/>
      <c r="AW35" s="162"/>
      <c r="AX35" s="162"/>
      <c r="BD35" s="50"/>
    </row>
    <row r="36" spans="1:56" ht="12">
      <c r="A36" s="158" t="str">
        <f>+AD13</f>
        <v>Tebliğ tarihinden itibaren 3 gün içerisinde cevap vermediğiniz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C36" s="55"/>
      <c r="AD36" s="194" t="s">
        <v>40</v>
      </c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5"/>
    </row>
    <row r="37" spans="1:56" ht="12">
      <c r="A37" s="158" t="str">
        <f>+AD14</f>
        <v>taktirde teklifi reddetmiş sayılacağınız ihtar olunur.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0"/>
    </row>
    <row r="38" spans="1:56" ht="12">
      <c r="A38" s="158" t="str">
        <f>+AD15</f>
        <v>Dilekçe İndir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0"/>
    </row>
    <row r="39" spans="1:56" ht="12">
      <c r="A39" s="158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0"/>
    </row>
    <row r="40" spans="1:56" ht="12">
      <c r="A40" s="158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0"/>
    </row>
    <row r="41" spans="1:56" ht="12">
      <c r="A41" s="167" t="s">
        <v>55</v>
      </c>
      <c r="B41" s="168"/>
      <c r="C41" s="168"/>
      <c r="D41" s="168"/>
      <c r="E41" s="168"/>
      <c r="F41" s="168"/>
      <c r="G41" s="170" t="str">
        <f>+AJ19</f>
        <v>Teklif Formu ve Davet Mektubu vardır</v>
      </c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62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0"/>
    </row>
    <row r="42" spans="1:56" ht="12">
      <c r="A42" s="192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0"/>
    </row>
    <row r="43" spans="1:56" ht="12">
      <c r="A43" s="181" t="s">
        <v>44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C43" s="55"/>
      <c r="AD43" s="55"/>
      <c r="AE43" s="55"/>
      <c r="AF43" s="55"/>
      <c r="BD43" s="50"/>
    </row>
    <row r="44" spans="1:56" ht="12.75" thickBot="1">
      <c r="A44" s="184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4"/>
    </row>
    <row r="45" spans="1:33" ht="12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G45" s="43" t="s">
        <v>48</v>
      </c>
    </row>
    <row r="46" spans="1:56" ht="12">
      <c r="A46" s="162" t="s">
        <v>46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</row>
    <row r="47" spans="1:56" ht="12.75" thickBo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</row>
    <row r="48" spans="1:56" ht="12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8"/>
    </row>
    <row r="49" spans="1:56" ht="12">
      <c r="A49" s="69"/>
      <c r="BD49" s="70"/>
    </row>
    <row r="50" spans="1:56" ht="12">
      <c r="A50" s="69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BD50" s="70"/>
    </row>
    <row r="51" spans="1:56" ht="12">
      <c r="A51" s="69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7"/>
      <c r="AC51" s="55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BD51" s="70"/>
    </row>
    <row r="52" spans="1:56" ht="12">
      <c r="A52" s="69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BD52" s="70"/>
    </row>
    <row r="53" spans="1:56" ht="12">
      <c r="A53" s="69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BD53" s="70"/>
    </row>
    <row r="54" spans="1:56" ht="12">
      <c r="A54" s="69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BD54" s="70"/>
    </row>
    <row r="55" spans="1:56" ht="12">
      <c r="A55" s="69"/>
      <c r="BD55" s="70"/>
    </row>
    <row r="56" spans="1:56" ht="12">
      <c r="A56" s="69"/>
      <c r="BD56" s="70"/>
    </row>
    <row r="57" spans="1:56" ht="12">
      <c r="A57" s="69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70"/>
    </row>
    <row r="58" spans="1:56" ht="12">
      <c r="A58" s="69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70"/>
    </row>
    <row r="59" spans="1:56" ht="12">
      <c r="A59" s="69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70"/>
    </row>
    <row r="60" spans="1:56" ht="12">
      <c r="A60" s="69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70"/>
    </row>
    <row r="61" spans="1:56" ht="12">
      <c r="A61" s="69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70"/>
    </row>
    <row r="62" spans="1:56" ht="12">
      <c r="A62" s="69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70"/>
    </row>
    <row r="63" spans="1:56" ht="12">
      <c r="A63" s="69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70"/>
    </row>
    <row r="64" spans="1:56" ht="12">
      <c r="A64" s="73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C64" s="55"/>
      <c r="AD64" s="55"/>
      <c r="AE64" s="55"/>
      <c r="AF64" s="55"/>
      <c r="BD64" s="70"/>
    </row>
    <row r="65" spans="1:56" ht="12.75" thickBot="1">
      <c r="A65" s="74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7"/>
    </row>
  </sheetData>
  <sheetProtection password="CC6F" sheet="1"/>
  <mergeCells count="79">
    <mergeCell ref="A1:AB1"/>
    <mergeCell ref="AT1:BD1"/>
    <mergeCell ref="B2:AB2"/>
    <mergeCell ref="AT2:BD2"/>
    <mergeCell ref="B8:AB8"/>
    <mergeCell ref="AD8:BD8"/>
    <mergeCell ref="B3:AB3"/>
    <mergeCell ref="AT3:BD3"/>
    <mergeCell ref="B4:AB4"/>
    <mergeCell ref="AT4:BD4"/>
    <mergeCell ref="B9:AB9"/>
    <mergeCell ref="B10:AB10"/>
    <mergeCell ref="B11:AB11"/>
    <mergeCell ref="AD9:AI9"/>
    <mergeCell ref="AJ9:BD9"/>
    <mergeCell ref="B5:AB5"/>
    <mergeCell ref="AD5:BD5"/>
    <mergeCell ref="B6:AB6"/>
    <mergeCell ref="AM6:BD7"/>
    <mergeCell ref="B7:AB7"/>
    <mergeCell ref="B15:AB15"/>
    <mergeCell ref="B16:AB16"/>
    <mergeCell ref="AD16:BD16"/>
    <mergeCell ref="B17:AB17"/>
    <mergeCell ref="AD17:BD17"/>
    <mergeCell ref="B12:AB12"/>
    <mergeCell ref="B13:AB13"/>
    <mergeCell ref="AD13:BC13"/>
    <mergeCell ref="B14:AB14"/>
    <mergeCell ref="AD14:BC14"/>
    <mergeCell ref="AD21:BD21"/>
    <mergeCell ref="A23:BD23"/>
    <mergeCell ref="A25:BD25"/>
    <mergeCell ref="A26:O26"/>
    <mergeCell ref="A27:O27"/>
    <mergeCell ref="B18:AB18"/>
    <mergeCell ref="B19:AB19"/>
    <mergeCell ref="B20:AB20"/>
    <mergeCell ref="AD20:BD20"/>
    <mergeCell ref="A40:AA40"/>
    <mergeCell ref="A42:AA42"/>
    <mergeCell ref="A43:AA43"/>
    <mergeCell ref="A33:AA33"/>
    <mergeCell ref="A36:AA36"/>
    <mergeCell ref="AD36:BD36"/>
    <mergeCell ref="A37:AA37"/>
    <mergeCell ref="A34:E34"/>
    <mergeCell ref="G41:Z41"/>
    <mergeCell ref="A41:F41"/>
    <mergeCell ref="A44:AA44"/>
    <mergeCell ref="A46:BD46"/>
    <mergeCell ref="AD1:AS1"/>
    <mergeCell ref="AD2:AS2"/>
    <mergeCell ref="AD3:AS3"/>
    <mergeCell ref="AN4:AS4"/>
    <mergeCell ref="K29:O29"/>
    <mergeCell ref="AP34:AX34"/>
    <mergeCell ref="AP35:AX35"/>
    <mergeCell ref="A38:AA38"/>
    <mergeCell ref="AD11:AH11"/>
    <mergeCell ref="A32:F32"/>
    <mergeCell ref="G32:AA32"/>
    <mergeCell ref="AW12:BD12"/>
    <mergeCell ref="AI11:BD11"/>
    <mergeCell ref="AD19:AI19"/>
    <mergeCell ref="AJ19:BC19"/>
    <mergeCell ref="AM29:BD31"/>
    <mergeCell ref="A31:AA31"/>
    <mergeCell ref="B21:AB21"/>
    <mergeCell ref="A39:AA39"/>
    <mergeCell ref="AD10:BD10"/>
    <mergeCell ref="AD12:AV12"/>
    <mergeCell ref="F34:AA34"/>
    <mergeCell ref="A35:S35"/>
    <mergeCell ref="T35:AA35"/>
    <mergeCell ref="AW15:BC15"/>
    <mergeCell ref="AD15:AV15"/>
    <mergeCell ref="A28:O28"/>
    <mergeCell ref="AS28:BC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R35"/>
  <sheetViews>
    <sheetView zoomScalePageLayoutView="0" workbookViewId="0" topLeftCell="A8">
      <selection activeCell="J15" sqref="J15:O15"/>
    </sheetView>
  </sheetViews>
  <sheetFormatPr defaultColWidth="9.00390625" defaultRowHeight="12.75"/>
  <cols>
    <col min="1" max="1" width="1.00390625" style="1" customWidth="1"/>
    <col min="2" max="2" width="2.25390625" style="1" customWidth="1"/>
    <col min="3" max="3" width="2.25390625" style="2" customWidth="1"/>
    <col min="4" max="4" width="0" style="2" hidden="1" customWidth="1"/>
    <col min="5" max="5" width="2.875" style="2" customWidth="1"/>
    <col min="6" max="6" width="7.75390625" style="2" customWidth="1"/>
    <col min="7" max="9" width="7.00390625" style="2" customWidth="1"/>
    <col min="10" max="12" width="2.875" style="2" customWidth="1"/>
    <col min="13" max="13" width="6.25390625" style="2" customWidth="1"/>
    <col min="14" max="14" width="2.875" style="2" customWidth="1"/>
    <col min="15" max="15" width="7.75390625" style="2" customWidth="1"/>
    <col min="16" max="17" width="2.875" style="2" customWidth="1"/>
    <col min="18" max="18" width="16.125" style="2" customWidth="1"/>
    <col min="19" max="16384" width="9.125" style="2" customWidth="1"/>
  </cols>
  <sheetData>
    <row r="1" spans="1:18" ht="12.75">
      <c r="A1" s="3"/>
      <c r="B1" s="3"/>
      <c r="C1" s="3"/>
      <c r="D1" s="3"/>
      <c r="E1" s="3"/>
      <c r="F1" s="3"/>
      <c r="G1" s="3"/>
      <c r="H1" s="3"/>
      <c r="I1" s="3"/>
      <c r="J1" s="3"/>
      <c r="K1" s="229" t="s">
        <v>0</v>
      </c>
      <c r="L1" s="229"/>
      <c r="M1" s="3"/>
      <c r="N1" s="3"/>
      <c r="O1" s="3"/>
      <c r="P1" s="3"/>
      <c r="Q1" s="3"/>
      <c r="R1" s="3"/>
    </row>
    <row r="2" spans="1:18" ht="18.75" customHeight="1">
      <c r="A2" s="3"/>
      <c r="B2" s="258" t="str">
        <f>+'BİLGİ GİRİŞİ'!F4</f>
        <v>Ankara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</row>
    <row r="3" spans="1:18" ht="21.75" customHeight="1">
      <c r="A3" s="3"/>
      <c r="B3" s="259" t="s">
        <v>53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</row>
    <row r="4" spans="1:18" ht="12.75" customHeight="1">
      <c r="A4" s="3"/>
      <c r="B4" s="258" t="s">
        <v>1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</row>
    <row r="5" spans="1:18" ht="15.75">
      <c r="A5" s="3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</row>
    <row r="6" spans="1:18" ht="1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 customHeight="1">
      <c r="A7" s="3"/>
      <c r="B7" s="258" t="s">
        <v>2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</row>
    <row r="8" spans="1:18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>
        <f ca="1">TODAY()</f>
        <v>43922</v>
      </c>
    </row>
    <row r="9" spans="1:18" ht="12.75">
      <c r="A9" s="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32.25" customHeight="1">
      <c r="A10" s="3"/>
      <c r="B10" s="261" t="s">
        <v>3</v>
      </c>
      <c r="C10" s="261"/>
      <c r="D10" s="261"/>
      <c r="E10" s="262" t="s">
        <v>92</v>
      </c>
      <c r="F10" s="262"/>
      <c r="G10" s="262" t="s">
        <v>93</v>
      </c>
      <c r="H10" s="262"/>
      <c r="I10" s="262"/>
      <c r="J10" s="262" t="s">
        <v>4</v>
      </c>
      <c r="K10" s="262"/>
      <c r="L10" s="262"/>
      <c r="M10" s="262"/>
      <c r="N10" s="262"/>
      <c r="O10" s="262"/>
      <c r="P10" s="263" t="s">
        <v>5</v>
      </c>
      <c r="Q10" s="264"/>
      <c r="R10" s="265"/>
    </row>
    <row r="11" spans="1:18" ht="24.75" customHeight="1">
      <c r="A11" s="3"/>
      <c r="B11" s="244" t="str">
        <f>IF(E11&gt;0,"1","")</f>
        <v>1</v>
      </c>
      <c r="C11" s="244"/>
      <c r="D11" s="244"/>
      <c r="E11" s="256" t="str">
        <f>+'BİLGİ GİRİŞİ'!F5</f>
        <v>2020/000</v>
      </c>
      <c r="F11" s="256"/>
      <c r="G11" s="240" t="str">
        <f>+'BİLGİ GİRİŞİ'!B4</f>
        <v>Dilekçe İndir</v>
      </c>
      <c r="H11" s="240"/>
      <c r="I11" s="240"/>
      <c r="J11" s="241" t="str">
        <f>+'BİLGİ GİRİŞİ'!B9</f>
        <v>ÖRNEK MAH, ÖRNEK SOK, MERKEZ </v>
      </c>
      <c r="K11" s="241"/>
      <c r="L11" s="241"/>
      <c r="M11" s="241"/>
      <c r="N11" s="241"/>
      <c r="O11" s="242"/>
      <c r="P11" s="230" t="str">
        <f>IF(E11&gt;0,"TB","")</f>
        <v>TB</v>
      </c>
      <c r="Q11" s="231"/>
      <c r="R11" s="13">
        <f>+'BİLGİ GİRİŞİ'!H4</f>
        <v>11111111111</v>
      </c>
    </row>
    <row r="12" spans="1:18" ht="24.75" customHeight="1">
      <c r="A12" s="3"/>
      <c r="B12" s="253">
        <f>IF(E12&gt;0,"2","")</f>
      </c>
      <c r="C12" s="254"/>
      <c r="D12" s="255"/>
      <c r="E12" s="246"/>
      <c r="F12" s="246"/>
      <c r="G12" s="246"/>
      <c r="H12" s="246"/>
      <c r="I12" s="246"/>
      <c r="J12" s="249"/>
      <c r="K12" s="257"/>
      <c r="L12" s="257"/>
      <c r="M12" s="257"/>
      <c r="N12" s="257"/>
      <c r="O12" s="257"/>
      <c r="P12" s="232">
        <f aca="true" t="shared" si="0" ref="P12:P23">IF(E12&gt;0,"TB","")</f>
      </c>
      <c r="Q12" s="233"/>
      <c r="R12" s="11"/>
    </row>
    <row r="13" spans="1:18" ht="24.75" customHeight="1">
      <c r="A13" s="3"/>
      <c r="B13" s="250">
        <f>IF(E13&gt;0,"3","")</f>
      </c>
      <c r="C13" s="251"/>
      <c r="D13" s="252"/>
      <c r="E13" s="240"/>
      <c r="F13" s="240"/>
      <c r="G13" s="240"/>
      <c r="H13" s="240"/>
      <c r="I13" s="240"/>
      <c r="J13" s="241"/>
      <c r="K13" s="241"/>
      <c r="L13" s="241"/>
      <c r="M13" s="241"/>
      <c r="N13" s="241"/>
      <c r="O13" s="242"/>
      <c r="P13" s="230">
        <f t="shared" si="0"/>
      </c>
      <c r="Q13" s="231"/>
      <c r="R13" s="13"/>
    </row>
    <row r="14" spans="1:18" ht="24.75" customHeight="1">
      <c r="A14" s="3"/>
      <c r="B14" s="253">
        <f>IF(E14&gt;0,"4","")</f>
      </c>
      <c r="C14" s="254"/>
      <c r="D14" s="255"/>
      <c r="E14" s="246"/>
      <c r="F14" s="246"/>
      <c r="G14" s="246"/>
      <c r="H14" s="246"/>
      <c r="I14" s="246"/>
      <c r="J14" s="248"/>
      <c r="K14" s="248"/>
      <c r="L14" s="248"/>
      <c r="M14" s="248"/>
      <c r="N14" s="248"/>
      <c r="O14" s="249"/>
      <c r="P14" s="232">
        <f t="shared" si="0"/>
      </c>
      <c r="Q14" s="233"/>
      <c r="R14" s="11"/>
    </row>
    <row r="15" spans="1:18" ht="24.75" customHeight="1">
      <c r="A15" s="3"/>
      <c r="B15" s="250">
        <f>IF(E15&gt;0,"5","")</f>
      </c>
      <c r="C15" s="251"/>
      <c r="D15" s="252"/>
      <c r="E15" s="240"/>
      <c r="F15" s="240"/>
      <c r="G15" s="240"/>
      <c r="H15" s="240"/>
      <c r="I15" s="240"/>
      <c r="J15" s="241"/>
      <c r="K15" s="241"/>
      <c r="L15" s="241"/>
      <c r="M15" s="241"/>
      <c r="N15" s="241"/>
      <c r="O15" s="242"/>
      <c r="P15" s="230">
        <f t="shared" si="0"/>
      </c>
      <c r="Q15" s="231"/>
      <c r="R15" s="13"/>
    </row>
    <row r="16" spans="1:18" ht="24.75" customHeight="1">
      <c r="A16" s="3"/>
      <c r="B16" s="253">
        <f>IF(E16&gt;0,"6","")</f>
      </c>
      <c r="C16" s="254"/>
      <c r="D16" s="255"/>
      <c r="E16" s="246"/>
      <c r="F16" s="246"/>
      <c r="G16" s="246"/>
      <c r="H16" s="246"/>
      <c r="I16" s="246"/>
      <c r="J16" s="248"/>
      <c r="K16" s="248"/>
      <c r="L16" s="248"/>
      <c r="M16" s="248"/>
      <c r="N16" s="248"/>
      <c r="O16" s="249"/>
      <c r="P16" s="232">
        <f t="shared" si="0"/>
      </c>
      <c r="Q16" s="233"/>
      <c r="R16" s="11"/>
    </row>
    <row r="17" spans="1:18" ht="24.75" customHeight="1">
      <c r="A17" s="3"/>
      <c r="B17" s="244">
        <f>IF(E17&gt;0,"7","")</f>
      </c>
      <c r="C17" s="244"/>
      <c r="D17" s="244"/>
      <c r="E17" s="240"/>
      <c r="F17" s="240"/>
      <c r="G17" s="240"/>
      <c r="H17" s="240"/>
      <c r="I17" s="240"/>
      <c r="J17" s="241"/>
      <c r="K17" s="241"/>
      <c r="L17" s="241"/>
      <c r="M17" s="241"/>
      <c r="N17" s="241"/>
      <c r="O17" s="242"/>
      <c r="P17" s="230">
        <f>IF(E17&gt;0,"TB","")</f>
      </c>
      <c r="Q17" s="231"/>
      <c r="R17" s="13"/>
    </row>
    <row r="18" spans="1:18" ht="24.75" customHeight="1">
      <c r="A18" s="3"/>
      <c r="B18" s="245">
        <f>IF(E18&gt;0,"8","")</f>
      </c>
      <c r="C18" s="245"/>
      <c r="D18" s="245"/>
      <c r="E18" s="246"/>
      <c r="F18" s="246"/>
      <c r="G18" s="247"/>
      <c r="H18" s="247"/>
      <c r="I18" s="247"/>
      <c r="J18" s="248"/>
      <c r="K18" s="248"/>
      <c r="L18" s="248"/>
      <c r="M18" s="248"/>
      <c r="N18" s="248"/>
      <c r="O18" s="249"/>
      <c r="P18" s="232">
        <f t="shared" si="0"/>
      </c>
      <c r="Q18" s="233"/>
      <c r="R18" s="12"/>
    </row>
    <row r="19" spans="1:18" ht="24.75" customHeight="1">
      <c r="A19" s="3"/>
      <c r="B19" s="244">
        <f>IF(E19&gt;0,"9","")</f>
      </c>
      <c r="C19" s="244"/>
      <c r="D19" s="244"/>
      <c r="E19" s="240"/>
      <c r="F19" s="240"/>
      <c r="G19" s="240"/>
      <c r="H19" s="240"/>
      <c r="I19" s="240"/>
      <c r="J19" s="241"/>
      <c r="K19" s="241"/>
      <c r="L19" s="241"/>
      <c r="M19" s="241"/>
      <c r="N19" s="241"/>
      <c r="O19" s="242"/>
      <c r="P19" s="230">
        <f t="shared" si="0"/>
      </c>
      <c r="Q19" s="231"/>
      <c r="R19" s="13"/>
    </row>
    <row r="20" spans="1:18" ht="24.75" customHeight="1">
      <c r="A20" s="3"/>
      <c r="B20" s="245">
        <f>IF(E20&gt;0,"10","")</f>
      </c>
      <c r="C20" s="245"/>
      <c r="D20" s="245"/>
      <c r="E20" s="246"/>
      <c r="F20" s="246"/>
      <c r="G20" s="247"/>
      <c r="H20" s="247"/>
      <c r="I20" s="247"/>
      <c r="J20" s="248"/>
      <c r="K20" s="248"/>
      <c r="L20" s="248"/>
      <c r="M20" s="248"/>
      <c r="N20" s="248"/>
      <c r="O20" s="249"/>
      <c r="P20" s="232">
        <f t="shared" si="0"/>
      </c>
      <c r="Q20" s="233"/>
      <c r="R20" s="12"/>
    </row>
    <row r="21" spans="1:18" ht="24.75" customHeight="1">
      <c r="A21" s="3"/>
      <c r="B21" s="244">
        <f>IF(E21&gt;0,"11","")</f>
      </c>
      <c r="C21" s="244"/>
      <c r="D21" s="244"/>
      <c r="E21" s="240"/>
      <c r="F21" s="240"/>
      <c r="G21" s="240"/>
      <c r="H21" s="240"/>
      <c r="I21" s="240"/>
      <c r="J21" s="241"/>
      <c r="K21" s="241"/>
      <c r="L21" s="241"/>
      <c r="M21" s="241"/>
      <c r="N21" s="241"/>
      <c r="O21" s="242"/>
      <c r="P21" s="230">
        <f t="shared" si="0"/>
      </c>
      <c r="Q21" s="231"/>
      <c r="R21" s="13"/>
    </row>
    <row r="22" spans="1:18" ht="24.75" customHeight="1">
      <c r="A22" s="3"/>
      <c r="B22" s="245">
        <f>IF(E22&gt;0,"12","")</f>
      </c>
      <c r="C22" s="245"/>
      <c r="D22" s="245"/>
      <c r="E22" s="246"/>
      <c r="F22" s="246"/>
      <c r="G22" s="247"/>
      <c r="H22" s="247"/>
      <c r="I22" s="247"/>
      <c r="J22" s="248"/>
      <c r="K22" s="248"/>
      <c r="L22" s="248"/>
      <c r="M22" s="248"/>
      <c r="N22" s="248"/>
      <c r="O22" s="249"/>
      <c r="P22" s="234">
        <f t="shared" si="0"/>
      </c>
      <c r="Q22" s="235"/>
      <c r="R22" s="12"/>
    </row>
    <row r="23" spans="1:18" ht="24.75" customHeight="1">
      <c r="A23" s="3"/>
      <c r="B23" s="244">
        <f>IF(E23&gt;0,"13","")</f>
      </c>
      <c r="C23" s="244"/>
      <c r="D23" s="244"/>
      <c r="E23" s="240"/>
      <c r="F23" s="240"/>
      <c r="G23" s="240"/>
      <c r="H23" s="240"/>
      <c r="I23" s="240"/>
      <c r="J23" s="241"/>
      <c r="K23" s="241"/>
      <c r="L23" s="241"/>
      <c r="M23" s="241"/>
      <c r="N23" s="241"/>
      <c r="O23" s="242"/>
      <c r="P23" s="230">
        <f t="shared" si="0"/>
      </c>
      <c r="Q23" s="231"/>
      <c r="R23" s="13"/>
    </row>
    <row r="24" spans="1:18" s="8" customFormat="1" ht="12.75" customHeight="1">
      <c r="A24" s="7"/>
      <c r="B24" s="243"/>
      <c r="C24" s="243"/>
      <c r="D24" s="243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</row>
    <row r="25" spans="1:18" s="8" customFormat="1" ht="12.75" customHeight="1">
      <c r="A25" s="7"/>
      <c r="B25" s="236" t="s">
        <v>6</v>
      </c>
      <c r="C25" s="236"/>
      <c r="D25" s="236"/>
      <c r="E25" s="236"/>
      <c r="F25" s="236"/>
      <c r="G25" s="237"/>
      <c r="H25" s="237"/>
      <c r="I25" s="237"/>
      <c r="J25" s="237"/>
      <c r="K25" s="237"/>
      <c r="L25" s="237"/>
      <c r="M25" s="237"/>
      <c r="N25" s="237"/>
      <c r="O25" s="237"/>
      <c r="P25" s="238" t="s">
        <v>7</v>
      </c>
      <c r="Q25" s="238"/>
      <c r="R25" s="238"/>
    </row>
    <row r="26" spans="1:18" ht="12.75">
      <c r="A26" s="3"/>
      <c r="B26" s="239" t="str">
        <f>+'BİLGİ GİRİŞİ'!D4</f>
        <v>Dilekçe İndir</v>
      </c>
      <c r="C26" s="239"/>
      <c r="D26" s="239"/>
      <c r="E26" s="239"/>
      <c r="F26" s="23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6" ht="12.75" customHeight="1">
      <c r="B27" s="228" t="s">
        <v>52</v>
      </c>
      <c r="C27" s="228"/>
      <c r="D27" s="228"/>
      <c r="E27" s="228"/>
      <c r="F27" s="228"/>
    </row>
    <row r="28" spans="2:6" ht="12.75">
      <c r="B28" s="228">
        <f>+'BİLGİ GİRİŞİ'!D5</f>
        <v>0</v>
      </c>
      <c r="C28" s="228"/>
      <c r="D28" s="228"/>
      <c r="E28" s="228"/>
      <c r="F28" s="228"/>
    </row>
    <row r="35" spans="1:5" ht="12.75">
      <c r="A35" s="9"/>
      <c r="B35" s="9"/>
      <c r="C35" s="10"/>
      <c r="D35" s="10"/>
      <c r="E35" s="10"/>
    </row>
  </sheetData>
  <sheetProtection password="CC6F" sheet="1" selectLockedCells="1" selectUnlockedCells="1"/>
  <mergeCells count="88">
    <mergeCell ref="B2:R2"/>
    <mergeCell ref="B3:R3"/>
    <mergeCell ref="B4:R4"/>
    <mergeCell ref="B5:R5"/>
    <mergeCell ref="B7:R7"/>
    <mergeCell ref="B10:D10"/>
    <mergeCell ref="E10:F10"/>
    <mergeCell ref="G10:I10"/>
    <mergeCell ref="J10:O10"/>
    <mergeCell ref="P10:R10"/>
    <mergeCell ref="B11:D11"/>
    <mergeCell ref="E11:F11"/>
    <mergeCell ref="G11:I11"/>
    <mergeCell ref="J11:O11"/>
    <mergeCell ref="B12:D12"/>
    <mergeCell ref="E12:F12"/>
    <mergeCell ref="G12:I12"/>
    <mergeCell ref="J12:O12"/>
    <mergeCell ref="B13:D13"/>
    <mergeCell ref="E13:F13"/>
    <mergeCell ref="G13:I13"/>
    <mergeCell ref="J13:O13"/>
    <mergeCell ref="B14:D14"/>
    <mergeCell ref="E14:F14"/>
    <mergeCell ref="G14:I14"/>
    <mergeCell ref="J14:O14"/>
    <mergeCell ref="B15:D15"/>
    <mergeCell ref="E15:F15"/>
    <mergeCell ref="G15:I15"/>
    <mergeCell ref="J15:O15"/>
    <mergeCell ref="B16:D16"/>
    <mergeCell ref="E16:F16"/>
    <mergeCell ref="G16:I16"/>
    <mergeCell ref="J16:O16"/>
    <mergeCell ref="B17:D17"/>
    <mergeCell ref="E17:F17"/>
    <mergeCell ref="G17:I17"/>
    <mergeCell ref="J17:O17"/>
    <mergeCell ref="B18:D18"/>
    <mergeCell ref="E18:F18"/>
    <mergeCell ref="G18:I18"/>
    <mergeCell ref="J18:O18"/>
    <mergeCell ref="B19:D19"/>
    <mergeCell ref="E19:F19"/>
    <mergeCell ref="G19:I19"/>
    <mergeCell ref="J19:O19"/>
    <mergeCell ref="B20:D20"/>
    <mergeCell ref="E20:F20"/>
    <mergeCell ref="G20:I20"/>
    <mergeCell ref="J20:O20"/>
    <mergeCell ref="E21:F21"/>
    <mergeCell ref="G21:I21"/>
    <mergeCell ref="J21:O21"/>
    <mergeCell ref="B22:D22"/>
    <mergeCell ref="E22:F22"/>
    <mergeCell ref="G22:I22"/>
    <mergeCell ref="J22:O22"/>
    <mergeCell ref="B21:D21"/>
    <mergeCell ref="B26:F26"/>
    <mergeCell ref="B27:F27"/>
    <mergeCell ref="E23:F23"/>
    <mergeCell ref="G23:I23"/>
    <mergeCell ref="J23:O23"/>
    <mergeCell ref="B24:D24"/>
    <mergeCell ref="E24:F24"/>
    <mergeCell ref="G24:I24"/>
    <mergeCell ref="J24:O24"/>
    <mergeCell ref="B23:D23"/>
    <mergeCell ref="P12:Q12"/>
    <mergeCell ref="P13:Q13"/>
    <mergeCell ref="P14:Q14"/>
    <mergeCell ref="P15:Q15"/>
    <mergeCell ref="P16:Q16"/>
    <mergeCell ref="B25:F25"/>
    <mergeCell ref="G25:I25"/>
    <mergeCell ref="J25:O25"/>
    <mergeCell ref="P25:R25"/>
    <mergeCell ref="P24:R24"/>
    <mergeCell ref="B28:F28"/>
    <mergeCell ref="K1:L1"/>
    <mergeCell ref="P23:Q23"/>
    <mergeCell ref="P17:Q17"/>
    <mergeCell ref="P18:Q18"/>
    <mergeCell ref="P19:Q19"/>
    <mergeCell ref="P20:Q20"/>
    <mergeCell ref="P21:Q21"/>
    <mergeCell ref="P22:Q22"/>
    <mergeCell ref="P11:Q11"/>
  </mergeCells>
  <dataValidations count="4">
    <dataValidation type="custom" allowBlank="1" showInputMessage="1" showErrorMessage="1" promptTitle="www.Dilekceindir.com" prompt="Lütfen Buraya değer girmeyin, sıra numarası otomatik çıkacaktır." errorTitle="www.Dilekceindir.com" error="Sıra No otomatik verilmektedir. Lütfen &quot;İptal&quot; butonuna basınız veya ikazı kapatınız" sqref="B11:D11 B13:D14">
      <formula1>B11=0</formula1>
    </dataValidation>
    <dataValidation type="custom" allowBlank="1" showInputMessage="1" showErrorMessage="1" promptTitle="www.Dilekceindir.com" prompt="Lütfen Buraya değer girmeyin, sıra numarası otomatik çıkacaktır." errorTitle="www.Dilekceindir.com" error="Sıra No otomatik verilmektedir. Lütfen &quot;İptal&quot; butonuna basınız veya ikazı kapatınız" sqref="B12:D12">
      <formula1>B12=0</formula1>
    </dataValidation>
    <dataValidation type="custom" allowBlank="1" showInputMessage="1" showErrorMessage="1" promptTitle="www.Dilekceindir.com" prompt="Lütfen Buraya değer girmeyin, sıra numarası otomatik çıkacaktır." errorTitle="www.Dilekceindir.com" error="Sıra No otomatik verilmektedir. Lütfen &quot;İptal&quot; butonuna basınız veya ikazı kapatınız" sqref="B15:D15">
      <formula1>B15=0</formula1>
    </dataValidation>
    <dataValidation errorStyle="warning" type="textLength" allowBlank="1" showInputMessage="1" showErrorMessage="1" promptTitle="www.Dilekceindir.com" errorTitle="DİKKAT" error="Daha kaliteli hizmet alabilmek için lütfen sitemize ve sitemizin sosyal platform hesaplarınıza üye olunuz. www.Dilekceindir.com" sqref="B3:R3">
      <formula1>21</formula1>
      <formula2>911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3:Z31"/>
  <sheetViews>
    <sheetView zoomScale="90" zoomScaleNormal="90" zoomScalePageLayoutView="0" workbookViewId="0" topLeftCell="A1">
      <selection activeCell="AC6" sqref="AC6"/>
    </sheetView>
  </sheetViews>
  <sheetFormatPr defaultColWidth="9.00390625" defaultRowHeight="12.75"/>
  <cols>
    <col min="1" max="35" width="3.375" style="78" customWidth="1"/>
    <col min="36" max="16384" width="9.125" style="78" customWidth="1"/>
  </cols>
  <sheetData>
    <row r="3" spans="1:26" ht="30.7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</row>
    <row r="4" spans="1:26" ht="15.75">
      <c r="A4" s="79"/>
      <c r="B4" s="79"/>
      <c r="C4" s="79"/>
      <c r="D4" s="79"/>
      <c r="E4" s="79"/>
      <c r="F4" s="274" t="str">
        <f>+'BİLGİ GİRİŞİ'!F4</f>
        <v>Ankara</v>
      </c>
      <c r="G4" s="274"/>
      <c r="H4" s="274"/>
      <c r="I4" s="274"/>
      <c r="J4" s="274"/>
      <c r="K4" s="270" t="s">
        <v>122</v>
      </c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</row>
    <row r="5" spans="1:26" ht="15.75">
      <c r="A5" s="266" t="s">
        <v>123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</row>
    <row r="9" spans="1:9" ht="15.75">
      <c r="A9" s="266" t="s">
        <v>124</v>
      </c>
      <c r="B9" s="266"/>
      <c r="C9" s="266"/>
      <c r="D9" s="266"/>
      <c r="E9" s="266"/>
      <c r="F9" s="271" t="str">
        <f>+'BİLGİ GİRİŞİ'!F5</f>
        <v>2020/000</v>
      </c>
      <c r="G9" s="271"/>
      <c r="H9" s="271"/>
      <c r="I9" s="271"/>
    </row>
    <row r="10" ht="24" customHeight="1"/>
    <row r="12" spans="3:26" ht="15">
      <c r="C12" s="272" t="str">
        <f>+'BİLGİ GİRİŞİ'!F4</f>
        <v>Ankara</v>
      </c>
      <c r="D12" s="273"/>
      <c r="E12" s="273"/>
      <c r="F12" s="273"/>
      <c r="G12" s="268" t="s">
        <v>125</v>
      </c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</row>
    <row r="13" ht="15">
      <c r="A13" s="78" t="s">
        <v>126</v>
      </c>
    </row>
    <row r="14" ht="15">
      <c r="A14" s="78" t="s">
        <v>127</v>
      </c>
    </row>
    <row r="15" spans="1:26" ht="15">
      <c r="A15" s="78" t="s">
        <v>128</v>
      </c>
      <c r="N15" s="267" t="str">
        <f>+'BİLGİ GİRİŞİ'!F8</f>
        <v>Müştekinin teklifi red etmesi</v>
      </c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</row>
    <row r="16" ht="15.75">
      <c r="A16" s="78" t="s">
        <v>134</v>
      </c>
    </row>
    <row r="17" ht="15">
      <c r="A17" s="78" t="s">
        <v>129</v>
      </c>
    </row>
    <row r="18" spans="4:26" ht="15">
      <c r="D18" s="78" t="s">
        <v>130</v>
      </c>
      <c r="P18" s="269">
        <f ca="1">TODAY()</f>
        <v>43922</v>
      </c>
      <c r="Q18" s="269"/>
      <c r="R18" s="269"/>
      <c r="S18" s="269"/>
      <c r="T18" s="269"/>
      <c r="U18" s="269"/>
      <c r="V18" s="269"/>
      <c r="W18" s="269"/>
      <c r="X18" s="269"/>
      <c r="Y18" s="269"/>
      <c r="Z18" s="269"/>
    </row>
    <row r="19" ht="15.75">
      <c r="B19" s="26"/>
    </row>
    <row r="23" spans="18:26" ht="15.75">
      <c r="R23" s="266" t="str">
        <f>+'BİLGİ GİRİŞİ'!D4</f>
        <v>Dilekçe İndir</v>
      </c>
      <c r="S23" s="266"/>
      <c r="T23" s="266"/>
      <c r="U23" s="266"/>
      <c r="V23" s="266"/>
      <c r="W23" s="266"/>
      <c r="X23" s="266"/>
      <c r="Y23" s="266"/>
      <c r="Z23" s="266"/>
    </row>
    <row r="24" spans="18:26" ht="15.75">
      <c r="R24" s="79"/>
      <c r="S24" s="79"/>
      <c r="T24" s="266" t="s">
        <v>52</v>
      </c>
      <c r="U24" s="266"/>
      <c r="V24" s="266"/>
      <c r="W24" s="266"/>
      <c r="X24" s="266"/>
      <c r="Y24" s="79"/>
      <c r="Z24" s="79"/>
    </row>
    <row r="25" spans="18:26" ht="15.75">
      <c r="R25" s="79"/>
      <c r="S25" s="79"/>
      <c r="T25" s="266">
        <f>+'BİLGİ GİRİŞİ'!D5</f>
        <v>0</v>
      </c>
      <c r="U25" s="266"/>
      <c r="V25" s="266"/>
      <c r="W25" s="266"/>
      <c r="X25" s="266"/>
      <c r="Y25" s="79"/>
      <c r="Z25" s="79"/>
    </row>
    <row r="26" ht="43.5" customHeight="1"/>
    <row r="28" spans="20:25" ht="15">
      <c r="T28" s="268"/>
      <c r="U28" s="268"/>
      <c r="V28" s="268"/>
      <c r="W28" s="268"/>
      <c r="X28" s="268"/>
      <c r="Y28" s="268"/>
    </row>
    <row r="29" spans="20:25" ht="15">
      <c r="T29" s="268"/>
      <c r="U29" s="268"/>
      <c r="V29" s="268"/>
      <c r="W29" s="268"/>
      <c r="X29" s="268"/>
      <c r="Y29" s="268"/>
    </row>
    <row r="30" spans="2:25" ht="15.75">
      <c r="B30" s="80" t="s">
        <v>131</v>
      </c>
      <c r="T30" s="268"/>
      <c r="U30" s="268"/>
      <c r="V30" s="268"/>
      <c r="W30" s="268"/>
      <c r="X30" s="268"/>
      <c r="Y30" s="268"/>
    </row>
    <row r="31" ht="15.75">
      <c r="C31" s="80" t="s">
        <v>132</v>
      </c>
    </row>
  </sheetData>
  <sheetProtection password="CC6F" sheet="1" objects="1" scenarios="1"/>
  <mergeCells count="16">
    <mergeCell ref="A3:Z3"/>
    <mergeCell ref="K4:Z4"/>
    <mergeCell ref="A5:Z5"/>
    <mergeCell ref="A9:E9"/>
    <mergeCell ref="F9:I9"/>
    <mergeCell ref="C12:F12"/>
    <mergeCell ref="G12:Z12"/>
    <mergeCell ref="F4:J4"/>
    <mergeCell ref="R23:Z23"/>
    <mergeCell ref="N15:Z15"/>
    <mergeCell ref="T28:Y28"/>
    <mergeCell ref="T29:Y29"/>
    <mergeCell ref="T30:Y30"/>
    <mergeCell ref="T24:X24"/>
    <mergeCell ref="T25:X25"/>
    <mergeCell ref="P18:Z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2020-04-01T16:01:39Z</cp:lastPrinted>
  <dcterms:modified xsi:type="dcterms:W3CDTF">2020-04-01T16:58:41Z</dcterms:modified>
  <cp:category/>
  <cp:version/>
  <cp:contentType/>
  <cp:contentStatus/>
</cp:coreProperties>
</file>